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K:\Sport et vie associative\SUBVENTIONS ET LICENCIES\Subventions\2019\"/>
    </mc:Choice>
  </mc:AlternateContent>
  <bookViews>
    <workbookView xWindow="0" yWindow="1620" windowWidth="15360" windowHeight="8895"/>
  </bookViews>
  <sheets>
    <sheet name="Budget prévisionnel  2011" sheetId="11" r:id="rId1"/>
    <sheet name="Compte de résultat 2010" sheetId="14" r:id="rId2"/>
    <sheet name="Compte de résultat 2012" sheetId="15" r:id="rId3"/>
  </sheets>
  <definedNames>
    <definedName name="_xlnm.Print_Area" localSheetId="0">'Budget prévisionnel  2011'!$A$1:$H$83</definedName>
    <definedName name="_xlnm.Print_Area" localSheetId="1">'Compte de résultat 2010'!$A$1:$G$178</definedName>
  </definedNames>
  <calcPr calcId="162913"/>
</workbook>
</file>

<file path=xl/calcChain.xml><?xml version="1.0" encoding="utf-8"?>
<calcChain xmlns="http://schemas.openxmlformats.org/spreadsheetml/2006/main">
  <c r="H74" i="11" l="1"/>
  <c r="H70" i="11"/>
  <c r="H43" i="11"/>
  <c r="H36" i="11"/>
  <c r="H63" i="11" s="1"/>
  <c r="H33" i="11"/>
  <c r="H27" i="11"/>
  <c r="H22" i="11"/>
  <c r="H20" i="11" s="1"/>
  <c r="H11" i="11"/>
  <c r="D80" i="11"/>
  <c r="D70" i="11"/>
  <c r="D74" i="11" s="1"/>
  <c r="D66" i="11"/>
  <c r="D59" i="11"/>
  <c r="D63" i="11" s="1"/>
  <c r="D51" i="11"/>
  <c r="D46" i="11"/>
  <c r="D11" i="11"/>
  <c r="D43" i="11"/>
  <c r="D28" i="11"/>
  <c r="D20" i="11"/>
  <c r="D82" i="11" l="1"/>
  <c r="G149" i="15"/>
  <c r="G71" i="15"/>
  <c r="G65" i="15"/>
  <c r="G63" i="15"/>
  <c r="E135" i="15"/>
  <c r="D135" i="15"/>
  <c r="G135" i="15" s="1"/>
  <c r="G114" i="15"/>
  <c r="G138" i="15"/>
  <c r="G148" i="15"/>
  <c r="G156" i="15"/>
  <c r="G155" i="15"/>
  <c r="G153" i="15"/>
  <c r="G151" i="15"/>
  <c r="G150" i="15"/>
  <c r="G147" i="15"/>
  <c r="G145" i="15"/>
  <c r="G144" i="15"/>
  <c r="G143" i="15"/>
  <c r="G142" i="15"/>
  <c r="G141" i="15"/>
  <c r="G140" i="15"/>
  <c r="G139" i="15"/>
  <c r="G137" i="15"/>
  <c r="G136" i="15"/>
  <c r="G134" i="15"/>
  <c r="G133" i="15"/>
  <c r="G132" i="15"/>
  <c r="G131" i="15"/>
  <c r="G130" i="15"/>
  <c r="G129" i="15"/>
  <c r="G128" i="15"/>
  <c r="G127" i="15"/>
  <c r="G126" i="15"/>
  <c r="G124" i="15"/>
  <c r="G123" i="15"/>
  <c r="G122" i="15"/>
  <c r="G121" i="15"/>
  <c r="G120" i="15"/>
  <c r="G119" i="15"/>
  <c r="G118" i="15"/>
  <c r="G117" i="15"/>
  <c r="G116" i="15"/>
  <c r="G115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5" i="15"/>
  <c r="G84" i="15"/>
  <c r="G83" i="15"/>
  <c r="G82" i="15"/>
  <c r="G80" i="15"/>
  <c r="G78" i="15"/>
  <c r="G77" i="15"/>
  <c r="G76" i="15"/>
  <c r="G75" i="15"/>
  <c r="G74" i="15"/>
  <c r="G73" i="15"/>
  <c r="G72" i="15"/>
  <c r="G70" i="15"/>
  <c r="G69" i="15"/>
  <c r="G68" i="15"/>
  <c r="G67" i="15"/>
  <c r="G66" i="15"/>
  <c r="G64" i="15"/>
  <c r="G62" i="15"/>
  <c r="G61" i="15"/>
  <c r="G59" i="15"/>
  <c r="G58" i="15"/>
  <c r="G57" i="15"/>
  <c r="G55" i="15"/>
  <c r="G54" i="15"/>
  <c r="G53" i="15"/>
  <c r="G52" i="15"/>
  <c r="G51" i="15"/>
  <c r="G50" i="15"/>
  <c r="G49" i="15"/>
  <c r="G47" i="15"/>
  <c r="G46" i="15"/>
  <c r="G42" i="15"/>
  <c r="G41" i="15"/>
  <c r="G39" i="15"/>
  <c r="G37" i="15"/>
  <c r="G36" i="15"/>
  <c r="G35" i="15"/>
  <c r="G34" i="15"/>
  <c r="G33" i="15"/>
  <c r="G32" i="15"/>
  <c r="G29" i="15"/>
  <c r="G28" i="15"/>
  <c r="G27" i="15"/>
  <c r="G26" i="15"/>
  <c r="G24" i="15"/>
  <c r="G23" i="15"/>
  <c r="G21" i="15"/>
  <c r="G20" i="15"/>
  <c r="G16" i="15"/>
  <c r="G15" i="15"/>
  <c r="G14" i="15"/>
  <c r="G13" i="15"/>
  <c r="G12" i="15"/>
  <c r="G48" i="15"/>
  <c r="G40" i="15"/>
  <c r="E11" i="14"/>
  <c r="E20" i="14"/>
  <c r="E28" i="14"/>
  <c r="E46" i="14"/>
  <c r="H78" i="11"/>
  <c r="H77" i="11"/>
  <c r="H76" i="11"/>
  <c r="D92" i="14"/>
  <c r="E92" i="14"/>
  <c r="E144" i="14" s="1"/>
  <c r="E124" i="14"/>
  <c r="D101" i="14"/>
  <c r="D117" i="14"/>
  <c r="D131" i="14" s="1"/>
  <c r="G131" i="14" s="1"/>
  <c r="D124" i="14"/>
  <c r="G124" i="14" s="1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D43" i="14"/>
  <c r="D63" i="14" s="1"/>
  <c r="E43" i="14"/>
  <c r="F44" i="14"/>
  <c r="G44" i="14"/>
  <c r="G45" i="14"/>
  <c r="G46" i="14"/>
  <c r="G47" i="14"/>
  <c r="G48" i="14"/>
  <c r="G49" i="14"/>
  <c r="G50" i="14"/>
  <c r="D51" i="14"/>
  <c r="G51" i="14" s="1"/>
  <c r="G52" i="14"/>
  <c r="G53" i="14"/>
  <c r="G54" i="14"/>
  <c r="G55" i="14"/>
  <c r="G56" i="14"/>
  <c r="G57" i="14"/>
  <c r="G58" i="14"/>
  <c r="D59" i="14"/>
  <c r="G59" i="14"/>
  <c r="G60" i="14"/>
  <c r="G61" i="14"/>
  <c r="G62" i="14"/>
  <c r="G64" i="14"/>
  <c r="G65" i="14"/>
  <c r="D66" i="14"/>
  <c r="G67" i="14"/>
  <c r="G68" i="14"/>
  <c r="G69" i="14"/>
  <c r="D70" i="14"/>
  <c r="G70" i="14"/>
  <c r="E70" i="14"/>
  <c r="F70" i="14"/>
  <c r="F71" i="14"/>
  <c r="G71" i="14"/>
  <c r="G72" i="14"/>
  <c r="G73" i="14"/>
  <c r="E66" i="14"/>
  <c r="G75" i="14"/>
  <c r="F76" i="14"/>
  <c r="G76" i="14"/>
  <c r="F77" i="14"/>
  <c r="G77" i="14"/>
  <c r="F78" i="14"/>
  <c r="G78" i="14"/>
  <c r="G79" i="14"/>
  <c r="D80" i="14"/>
  <c r="G80" i="14" s="1"/>
  <c r="E80" i="14"/>
  <c r="F80" i="14"/>
  <c r="G81" i="14"/>
  <c r="G83" i="14"/>
  <c r="D157" i="14"/>
  <c r="D158" i="14"/>
  <c r="F158" i="14" s="1"/>
  <c r="D159" i="14"/>
  <c r="D147" i="14"/>
  <c r="D151" i="14"/>
  <c r="G151" i="14" s="1"/>
  <c r="E159" i="14"/>
  <c r="E158" i="14"/>
  <c r="E157" i="14"/>
  <c r="E131" i="14"/>
  <c r="E147" i="14"/>
  <c r="E151" i="14"/>
  <c r="G86" i="14"/>
  <c r="G87" i="14"/>
  <c r="G88" i="14"/>
  <c r="G91" i="14"/>
  <c r="F92" i="14"/>
  <c r="G92" i="14"/>
  <c r="F93" i="14"/>
  <c r="G93" i="14"/>
  <c r="F94" i="14"/>
  <c r="G94" i="14"/>
  <c r="G95" i="14"/>
  <c r="G96" i="14"/>
  <c r="G97" i="14"/>
  <c r="F98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5" i="14"/>
  <c r="G126" i="14"/>
  <c r="G127" i="14"/>
  <c r="G128" i="14"/>
  <c r="G129" i="14"/>
  <c r="G130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5" i="14"/>
  <c r="G146" i="14"/>
  <c r="F147" i="14"/>
  <c r="G147" i="14"/>
  <c r="F148" i="14"/>
  <c r="G148" i="14"/>
  <c r="G149" i="14"/>
  <c r="G150" i="14"/>
  <c r="G152" i="14"/>
  <c r="G153" i="14"/>
  <c r="G154" i="14"/>
  <c r="G156" i="14"/>
  <c r="F159" i="14"/>
  <c r="G159" i="14"/>
  <c r="G160" i="14"/>
  <c r="G162" i="14"/>
  <c r="G164" i="14"/>
  <c r="G11" i="14"/>
  <c r="F152" i="14"/>
  <c r="F149" i="14"/>
  <c r="F153" i="14"/>
  <c r="F95" i="14"/>
  <c r="F96" i="14"/>
  <c r="F97" i="14"/>
  <c r="F99" i="14"/>
  <c r="F125" i="14"/>
  <c r="F67" i="14"/>
  <c r="F68" i="14"/>
  <c r="F72" i="14"/>
  <c r="G85" i="14"/>
  <c r="G165" i="14"/>
  <c r="G56" i="15"/>
  <c r="G158" i="14" l="1"/>
  <c r="D155" i="14"/>
  <c r="D163" i="14" s="1"/>
  <c r="F157" i="14"/>
  <c r="F151" i="14"/>
  <c r="E161" i="14"/>
  <c r="E82" i="14"/>
  <c r="D161" i="14"/>
  <c r="G161" i="14" s="1"/>
  <c r="E74" i="14"/>
  <c r="F66" i="14"/>
  <c r="F43" i="14"/>
  <c r="H80" i="11"/>
  <c r="H82" i="11" s="1"/>
  <c r="G155" i="14"/>
  <c r="G63" i="14"/>
  <c r="F124" i="14"/>
  <c r="F131" i="14" s="1"/>
  <c r="E155" i="14"/>
  <c r="D74" i="14"/>
  <c r="G74" i="14" s="1"/>
  <c r="G66" i="14"/>
  <c r="G43" i="14"/>
  <c r="D144" i="14"/>
  <c r="G144" i="14" s="1"/>
  <c r="G157" i="14"/>
  <c r="G125" i="15"/>
  <c r="G146" i="15"/>
  <c r="G152" i="15"/>
  <c r="F161" i="14" l="1"/>
  <c r="D82" i="14"/>
  <c r="G163" i="14"/>
  <c r="D84" i="14"/>
  <c r="D166" i="14"/>
  <c r="G166" i="14" s="1"/>
  <c r="E163" i="14"/>
  <c r="F155" i="14"/>
  <c r="F144" i="14"/>
  <c r="F74" i="14"/>
  <c r="G154" i="15"/>
  <c r="F84" i="14" l="1"/>
  <c r="G84" i="14"/>
  <c r="F163" i="14"/>
  <c r="F165" i="14"/>
  <c r="G82" i="14"/>
  <c r="F82" i="14"/>
  <c r="G157" i="15"/>
  <c r="F156" i="15"/>
  <c r="G81" i="15"/>
</calcChain>
</file>

<file path=xl/sharedStrings.xml><?xml version="1.0" encoding="utf-8"?>
<sst xmlns="http://schemas.openxmlformats.org/spreadsheetml/2006/main" count="372" uniqueCount="130">
  <si>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</si>
  <si>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</si>
  <si>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</si>
  <si>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</si>
  <si>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</si>
  <si>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</si>
  <si>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</si>
  <si>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Solde créditeur : Excédent</t>
  </si>
  <si>
    <t>Produits d'exploitation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</si>
  <si>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</si>
  <si>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</si>
  <si>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</si>
  <si>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</si>
  <si>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</si>
  <si>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</si>
  <si>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</si>
  <si>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</si>
  <si>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</si>
  <si>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</si>
  <si>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</si>
  <si>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</si>
  <si>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</si>
  <si>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</si>
  <si>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</si>
  <si>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</si>
  <si>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</si>
  <si>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</si>
  <si>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</si>
  <si>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</si>
  <si>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</si>
  <si>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</si>
  <si>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</si>
  <si>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</si>
  <si>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</si>
  <si>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</si>
  <si>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TOTAL III      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</si>
  <si>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</si>
  <si>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</si>
  <si>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</si>
  <si>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</si>
  <si>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</si>
  <si>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</si>
  <si>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</si>
  <si>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</si>
  <si>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</si>
  <si>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</si>
  <si>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</si>
  <si>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</si>
  <si>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</si>
  <si>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</si>
  <si>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</si>
  <si>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</si>
  <si>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</si>
  <si>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</si>
  <si>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</si>
  <si>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</si>
  <si>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6110 - Organisations sous-traitées (traiteur, orchestre, ..)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</si>
  <si>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</si>
  <si>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</si>
  <si>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</si>
  <si>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</si>
  <si>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</si>
  <si>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</si>
  <si>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</si>
  <si>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</si>
  <si>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</si>
  <si>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</si>
  <si>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</si>
  <si>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</si>
  <si>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</si>
  <si>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</si>
  <si>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</si>
  <si>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</si>
  <si>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en euros</t>
  </si>
  <si>
    <t>en %</t>
  </si>
  <si>
    <t>Ecarts</t>
  </si>
  <si>
    <t>Dépenses</t>
  </si>
  <si>
    <t>prévues</t>
  </si>
  <si>
    <t>réalisées</t>
  </si>
  <si>
    <t>Recettes</t>
  </si>
  <si>
    <t>le</t>
  </si>
  <si>
    <t>6890 - Engagements à réaliser sur ressources affectées</t>
  </si>
  <si>
    <t>7890 - Report des ressources non utilisées</t>
  </si>
  <si>
    <t>Budget prévisionnel</t>
  </si>
  <si>
    <t>Signature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</si>
  <si>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</si>
  <si>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</si>
  <si>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</si>
  <si>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</si>
  <si>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</si>
  <si>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</si>
  <si>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</si>
  <si>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</si>
  <si>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</si>
  <si>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</si>
  <si>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</si>
  <si>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</si>
  <si>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</si>
  <si>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</si>
  <si>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</si>
  <si>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</si>
  <si>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</si>
  <si>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</si>
  <si>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7417 - Ministère chargé des Sports</t>
  </si>
  <si>
    <t>7441 - Conseil Régional</t>
  </si>
  <si>
    <t>7442 - Conseil Général</t>
  </si>
  <si>
    <t xml:space="preserve">7443 - Commune </t>
  </si>
  <si>
    <t xml:space="preserve">7445 - Etablissement de coopération intercommunale </t>
  </si>
  <si>
    <t>Charges d'exploitation</t>
  </si>
  <si>
    <t xml:space="preserve">TOTAL DES CHARGES (Total I + II + III )     </t>
  </si>
  <si>
    <t xml:space="preserve">TOTAL DES PRODUITS (Total I + II + III )     </t>
  </si>
  <si>
    <t>TOTAL GENERAL</t>
  </si>
  <si>
    <t>Compte de Résultat</t>
  </si>
  <si>
    <t>Fait à</t>
  </si>
  <si>
    <t xml:space="preserve">ASSOCIATION :  </t>
  </si>
  <si>
    <t xml:space="preserve">6050 - Achats de matériel </t>
  </si>
  <si>
    <t xml:space="preserve">6040 - Achat de prestations de service </t>
  </si>
  <si>
    <r>
      <t xml:space="preserve">6110 - Organisations sous-traitées </t>
    </r>
    <r>
      <rPr>
        <i/>
        <sz val="13"/>
        <rFont val="Arial Narrow"/>
        <family val="2"/>
      </rPr>
      <t/>
    </r>
  </si>
  <si>
    <t xml:space="preserve">6234 - Récompenses et cadeaux </t>
  </si>
  <si>
    <t xml:space="preserve">7418 - Emplois aidés </t>
  </si>
  <si>
    <t xml:space="preserve">7419 - Autres ministères </t>
  </si>
  <si>
    <t xml:space="preserve">7585 - Produits de gestion courante </t>
  </si>
  <si>
    <t>6280 - Frais divers (fnoms + ticket sport)</t>
  </si>
  <si>
    <t>7419 - Autres ministères (ACSE)</t>
  </si>
  <si>
    <t>7417 - Ministère chargé des Sports (CNDS)</t>
  </si>
  <si>
    <t xml:space="preserve">6788 - Charges exceptionnelles diverses </t>
  </si>
  <si>
    <t xml:space="preserve">Solde créditeur </t>
  </si>
  <si>
    <t xml:space="preserve">Solde débiteur </t>
  </si>
  <si>
    <t xml:space="preserve">                                           Exercice comptable du 1er janvier au 31 décembre 2012</t>
  </si>
  <si>
    <t xml:space="preserve">       Exercice comptable du                           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</si>
</sst>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name val="Times New Roman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sz val="18"/>
      <name val="Arial Narrow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right" vertical="center"/>
    </xf>
    <xf numFmtId="4" fontId="3" fillId="3" borderId="18" xfId="0" applyNumberFormat="1" applyFont="1" applyFill="1" applyBorder="1" applyAlignment="1" applyProtection="1">
      <alignment vertical="center"/>
      <protection hidden="1"/>
    </xf>
    <xf numFmtId="4" fontId="6" fillId="3" borderId="18" xfId="0" applyNumberFormat="1" applyFont="1" applyFill="1" applyBorder="1" applyAlignment="1" applyProtection="1">
      <alignment vertical="center"/>
      <protection hidden="1"/>
    </xf>
    <xf numFmtId="4" fontId="3" fillId="0" borderId="19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 applyProtection="1">
      <alignment vertical="center"/>
    </xf>
    <xf numFmtId="4" fontId="6" fillId="3" borderId="18" xfId="0" applyNumberFormat="1" applyFont="1" applyFill="1" applyBorder="1" applyAlignment="1" applyProtection="1">
      <alignment vertical="center"/>
    </xf>
    <xf numFmtId="4" fontId="3" fillId="3" borderId="18" xfId="0" applyNumberFormat="1" applyFont="1" applyFill="1" applyBorder="1" applyAlignment="1" applyProtection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4" fontId="3" fillId="0" borderId="22" xfId="0" applyNumberFormat="1" applyFont="1" applyFill="1" applyBorder="1" applyAlignment="1" applyProtection="1">
      <alignment vertical="center"/>
      <protection hidden="1"/>
    </xf>
    <xf numFmtId="4" fontId="2" fillId="2" borderId="23" xfId="0" applyNumberFormat="1" applyFont="1" applyFill="1" applyBorder="1" applyAlignment="1" applyProtection="1">
      <alignment vertical="center"/>
      <protection hidden="1"/>
    </xf>
    <xf numFmtId="4" fontId="2" fillId="0" borderId="22" xfId="0" applyNumberFormat="1" applyFont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hidden="1"/>
    </xf>
    <xf numFmtId="4" fontId="2" fillId="0" borderId="2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/>
      <protection hidden="1"/>
    </xf>
    <xf numFmtId="4" fontId="3" fillId="0" borderId="15" xfId="0" applyNumberFormat="1" applyFont="1" applyFill="1" applyBorder="1" applyAlignment="1" applyProtection="1">
      <alignment vertical="center"/>
      <protection hidden="1"/>
    </xf>
    <xf numFmtId="0" fontId="0" fillId="0" borderId="15" xfId="0" applyBorder="1"/>
    <xf numFmtId="0" fontId="0" fillId="0" borderId="0" xfId="0" applyBorder="1" applyAlignment="1">
      <alignment vertical="center"/>
    </xf>
    <xf numFmtId="4" fontId="3" fillId="3" borderId="6" xfId="0" applyNumberFormat="1" applyFont="1" applyFill="1" applyBorder="1" applyAlignment="1" applyProtection="1">
      <alignment vertical="center"/>
      <protection hidden="1"/>
    </xf>
    <xf numFmtId="4" fontId="2" fillId="0" borderId="23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Fill="1"/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8" xfId="0" applyNumberFormat="1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2" fillId="2" borderId="26" xfId="0" applyNumberFormat="1" applyFont="1" applyFill="1" applyBorder="1" applyAlignment="1" applyProtection="1">
      <alignment horizontal="center" vertical="center"/>
      <protection hidden="1"/>
    </xf>
    <xf numFmtId="4" fontId="2" fillId="0" borderId="27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4" fontId="2" fillId="0" borderId="15" xfId="0" applyNumberFormat="1" applyFont="1" applyFill="1" applyBorder="1" applyAlignment="1" applyProtection="1">
      <alignment horizontal="center" vertical="center"/>
      <protection hidden="1"/>
    </xf>
    <xf numFmtId="4" fontId="2" fillId="2" borderId="28" xfId="0" applyNumberFormat="1" applyFont="1" applyFill="1" applyBorder="1" applyAlignment="1" applyProtection="1">
      <alignment horizontal="center" vertical="center"/>
      <protection hidden="1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4" fontId="2" fillId="3" borderId="18" xfId="0" applyNumberFormat="1" applyFont="1" applyFill="1" applyBorder="1" applyAlignment="1" applyProtection="1">
      <alignment horizontal="center" vertical="center"/>
      <protection hidden="1"/>
    </xf>
    <xf numFmtId="4" fontId="2" fillId="0" borderId="29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4" fontId="2" fillId="2" borderId="18" xfId="0" applyNumberFormat="1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Fill="1" applyBorder="1" applyAlignment="1" applyProtection="1">
      <alignment horizontal="center" vertical="center"/>
      <protection hidden="1"/>
    </xf>
    <xf numFmtId="4" fontId="2" fillId="0" borderId="26" xfId="0" applyNumberFormat="1" applyFont="1" applyFill="1" applyBorder="1" applyAlignment="1" applyProtection="1">
      <alignment horizontal="center" vertical="center"/>
      <protection hidden="1"/>
    </xf>
    <xf numFmtId="4" fontId="2" fillId="0" borderId="20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29" xfId="0" applyNumberFormat="1" applyFont="1" applyFill="1" applyBorder="1" applyAlignment="1" applyProtection="1">
      <alignment horizontal="center" vertical="center"/>
      <protection hidden="1"/>
    </xf>
    <xf numFmtId="4" fontId="3" fillId="2" borderId="26" xfId="0" applyNumberFormat="1" applyFont="1" applyFill="1" applyBorder="1" applyAlignment="1" applyProtection="1">
      <alignment horizontal="center" vertical="center"/>
      <protection hidden="1"/>
    </xf>
    <xf numFmtId="4" fontId="3" fillId="0" borderId="27" xfId="0" applyNumberFormat="1" applyFont="1" applyFill="1" applyBorder="1" applyAlignment="1" applyProtection="1">
      <alignment horizontal="center" vertical="center"/>
      <protection hidden="1"/>
    </xf>
    <xf numFmtId="4" fontId="3" fillId="0" borderId="25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center" vertical="center"/>
      <protection hidden="1"/>
    </xf>
    <xf numFmtId="4" fontId="2" fillId="0" borderId="21" xfId="0" applyNumberFormat="1" applyFont="1" applyFill="1" applyBorder="1" applyAlignment="1" applyProtection="1">
      <alignment horizontal="center" vertical="center"/>
      <protection hidden="1"/>
    </xf>
    <xf numFmtId="4" fontId="3" fillId="0" borderId="26" xfId="0" applyNumberFormat="1" applyFont="1" applyFill="1" applyBorder="1" applyAlignment="1" applyProtection="1">
      <alignment horizontal="center" vertical="center"/>
      <protection hidden="1"/>
    </xf>
    <xf numFmtId="4" fontId="3" fillId="3" borderId="18" xfId="0" applyNumberFormat="1" applyFont="1" applyFill="1" applyBorder="1" applyAlignment="1" applyProtection="1">
      <alignment horizontal="center" vertical="center"/>
      <protection hidden="1"/>
    </xf>
    <xf numFmtId="4" fontId="3" fillId="0" borderId="2" xfId="0" applyNumberFormat="1" applyFont="1" applyFill="1" applyBorder="1" applyAlignment="1" applyProtection="1">
      <alignment horizontal="center" vertical="center"/>
      <protection hidden="1"/>
    </xf>
    <xf numFmtId="4" fontId="2" fillId="2" borderId="6" xfId="0" applyNumberFormat="1" applyFon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4" fontId="2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2" fillId="0" borderId="20" xfId="0" applyFont="1" applyFill="1" applyBorder="1" applyAlignment="1" applyProtection="1">
      <alignment horizontal="center" vertical="center"/>
      <protection locked="0"/>
    </xf>
    <xf numFmtId="4" fontId="2" fillId="3" borderId="26" xfId="0" applyNumberFormat="1" applyFont="1" applyFill="1" applyBorder="1" applyAlignment="1" applyProtection="1">
      <alignment horizontal="center" vertical="center"/>
      <protection hidden="1"/>
    </xf>
    <xf numFmtId="4" fontId="2" fillId="0" borderId="4" xfId="0" applyNumberFormat="1" applyFont="1" applyFill="1" applyBorder="1" applyAlignment="1" applyProtection="1">
      <alignment horizontal="center" vertical="center"/>
      <protection hidden="1"/>
    </xf>
    <xf numFmtId="4" fontId="2" fillId="3" borderId="5" xfId="0" applyNumberFormat="1" applyFont="1" applyFill="1" applyBorder="1" applyAlignment="1" applyProtection="1">
      <alignment horizontal="center" vertical="center"/>
      <protection hidden="1"/>
    </xf>
    <xf numFmtId="4" fontId="6" fillId="3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2" borderId="5" xfId="0" applyNumberFormat="1" applyFont="1" applyFill="1" applyBorder="1" applyAlignment="1" applyProtection="1">
      <alignment horizontal="center" vertical="center"/>
      <protection hidden="1"/>
    </xf>
    <xf numFmtId="4" fontId="2" fillId="0" borderId="5" xfId="0" applyNumberFormat="1" applyFont="1" applyFill="1" applyBorder="1" applyAlignment="1" applyProtection="1">
      <alignment horizontal="center" vertical="center"/>
      <protection hidden="1"/>
    </xf>
    <xf numFmtId="4" fontId="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/>
      <protection locked="0"/>
    </xf>
    <xf numFmtId="4" fontId="2" fillId="3" borderId="7" xfId="0" applyNumberFormat="1" applyFont="1" applyFill="1" applyBorder="1" applyAlignment="1" applyProtection="1">
      <alignment horizontal="center" vertical="center"/>
      <protection hidden="1"/>
    </xf>
    <xf numFmtId="4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locked="0"/>
    </xf>
    <xf numFmtId="4" fontId="2" fillId="0" borderId="31" xfId="0" applyNumberFormat="1" applyFont="1" applyFill="1" applyBorder="1" applyAlignment="1" applyProtection="1">
      <alignment horizontal="center" vertical="center"/>
      <protection hidden="1"/>
    </xf>
    <xf numFmtId="4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4" fontId="2" fillId="2" borderId="26" xfId="0" applyNumberFormat="1" applyFont="1" applyFill="1" applyBorder="1" applyAlignment="1" applyProtection="1">
      <alignment horizontal="right" vertical="center"/>
      <protection hidden="1"/>
    </xf>
    <xf numFmtId="4" fontId="2" fillId="0" borderId="24" xfId="0" applyNumberFormat="1" applyFont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horizontal="center" vertical="center"/>
      <protection hidden="1"/>
    </xf>
    <xf numFmtId="4" fontId="0" fillId="0" borderId="33" xfId="0" applyNumberForma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Zeros="0" tabSelected="1" showOutlineSymbols="0" zoomScale="52" zoomScaleNormal="52" zoomScaleSheetLayoutView="50" workbookViewId="0">
      <selection activeCell="H83" sqref="H83"/>
    </sheetView>
  </sheetViews>
  <sheetFormatPr baseColWidth="10" defaultRowHeight="15" x14ac:dyDescent="0.25"/>
  <cols>
    <col min="1" max="1" width="3.5703125" style="12" customWidth="1"/>
    <col min="2" max="2" width="4.140625" style="12" customWidth="1"/>
    <col min="3" max="3" width="69.28515625" style="12" customWidth="1"/>
    <col min="4" max="4" width="17.28515625" style="12" customWidth="1"/>
    <col min="5" max="5" width="6.85546875" customWidth="1"/>
    <col min="6" max="6" width="4.140625" customWidth="1"/>
    <col min="7" max="7" width="69.28515625" customWidth="1"/>
    <col min="8" max="8" width="17.42578125" customWidth="1"/>
  </cols>
  <sheetData>
    <row r="1" spans="1:8" ht="11.25" customHeight="1" thickBot="1" x14ac:dyDescent="0.3"/>
    <row r="2" spans="1:8" ht="42.75" hidden="1" customHeight="1" thickBot="1" x14ac:dyDescent="0.3"/>
    <row r="3" spans="1:8" ht="14.25" hidden="1" customHeight="1" thickBot="1" x14ac:dyDescent="0.3"/>
    <row r="4" spans="1:8" ht="15.75" hidden="1" thickBot="1" x14ac:dyDescent="0.3"/>
    <row r="5" spans="1:8" ht="43.5" customHeight="1" thickBot="1" x14ac:dyDescent="0.3">
      <c r="A5" s="108" t="s">
        <v>114</v>
      </c>
      <c r="B5" s="1"/>
      <c r="C5" s="7"/>
      <c r="D5" s="1"/>
      <c r="E5" s="45"/>
      <c r="F5" s="45"/>
      <c r="G5" s="45"/>
      <c r="H5" s="46"/>
    </row>
    <row r="6" spans="1:8" ht="39.75" customHeight="1" x14ac:dyDescent="0.25">
      <c r="A6" s="209" t="s">
        <v>83</v>
      </c>
      <c r="B6" s="210"/>
      <c r="C6" s="210"/>
      <c r="D6" s="210"/>
      <c r="E6" s="210"/>
      <c r="F6" s="210"/>
      <c r="G6" s="210"/>
      <c r="H6" s="211"/>
    </row>
    <row r="7" spans="1:8" ht="27.75" customHeight="1" thickBot="1" x14ac:dyDescent="0.3">
      <c r="A7" s="214" t="s">
        <v>129</v>
      </c>
      <c r="B7" s="215"/>
      <c r="C7" s="215"/>
      <c r="D7" s="215"/>
      <c r="E7" s="215"/>
      <c r="F7" s="215"/>
      <c r="G7" s="215"/>
      <c r="H7" s="216"/>
    </row>
    <row r="8" spans="1:8" ht="27.75" customHeight="1" x14ac:dyDescent="0.35">
      <c r="A8" s="206" t="s">
        <v>41</v>
      </c>
      <c r="B8" s="207"/>
      <c r="C8" s="208"/>
      <c r="D8" s="8" t="s">
        <v>76</v>
      </c>
      <c r="E8" s="206" t="s">
        <v>0</v>
      </c>
      <c r="F8" s="207"/>
      <c r="G8" s="208"/>
      <c r="H8" s="8" t="s">
        <v>79</v>
      </c>
    </row>
    <row r="9" spans="1:8" ht="16.5" customHeight="1" thickBot="1" x14ac:dyDescent="0.3">
      <c r="A9" s="4"/>
      <c r="B9" s="5"/>
      <c r="C9" s="5"/>
      <c r="D9" s="9" t="s">
        <v>77</v>
      </c>
      <c r="E9" s="4"/>
      <c r="F9" s="5"/>
      <c r="G9" s="5"/>
      <c r="H9" s="9" t="s">
        <v>77</v>
      </c>
    </row>
    <row r="10" spans="1:8" ht="36" customHeight="1" thickBot="1" x14ac:dyDescent="0.3">
      <c r="A10" s="6" t="s">
        <v>108</v>
      </c>
      <c r="B10" s="2"/>
      <c r="C10" s="2"/>
      <c r="D10" s="32"/>
      <c r="E10" s="6" t="s">
        <v>8</v>
      </c>
      <c r="F10" s="2"/>
      <c r="G10" s="2"/>
      <c r="H10" s="32"/>
    </row>
    <row r="11" spans="1:8" ht="17.25" x14ac:dyDescent="0.25">
      <c r="A11" s="20"/>
      <c r="B11" s="21" t="s">
        <v>17</v>
      </c>
      <c r="C11" s="2"/>
      <c r="D11" s="205">
        <f>SUM(D12:D18)</f>
        <v>0</v>
      </c>
      <c r="E11" s="20"/>
      <c r="F11" s="21" t="s">
        <v>22</v>
      </c>
      <c r="G11" s="2"/>
      <c r="H11" s="15">
        <f>SUM(H12:H18)</f>
        <v>0</v>
      </c>
    </row>
    <row r="12" spans="1:8" ht="20.25" customHeight="1" x14ac:dyDescent="0.25">
      <c r="A12" s="20"/>
      <c r="B12" s="21"/>
      <c r="C12" s="22" t="s">
        <v>53</v>
      </c>
      <c r="D12" s="10"/>
      <c r="E12" s="20"/>
      <c r="F12" s="21"/>
      <c r="G12" s="22" t="s">
        <v>71</v>
      </c>
      <c r="H12" s="10"/>
    </row>
    <row r="13" spans="1:8" ht="20.25" customHeight="1" x14ac:dyDescent="0.25">
      <c r="A13" s="20"/>
      <c r="B13" s="2"/>
      <c r="C13" s="22" t="s">
        <v>54</v>
      </c>
      <c r="D13" s="10"/>
      <c r="E13" s="20"/>
      <c r="F13" s="21"/>
      <c r="G13" s="22" t="s">
        <v>15</v>
      </c>
      <c r="H13" s="10"/>
    </row>
    <row r="14" spans="1:8" ht="20.25" customHeight="1" x14ac:dyDescent="0.25">
      <c r="A14" s="20"/>
      <c r="B14" s="2"/>
      <c r="C14" s="22" t="s">
        <v>55</v>
      </c>
      <c r="D14" s="10"/>
      <c r="E14" s="20"/>
      <c r="F14" s="2"/>
      <c r="G14" s="22" t="s">
        <v>31</v>
      </c>
      <c r="H14" s="10"/>
    </row>
    <row r="15" spans="1:8" ht="20.25" customHeight="1" x14ac:dyDescent="0.25">
      <c r="A15" s="20"/>
      <c r="B15" s="2"/>
      <c r="C15" s="22" t="s">
        <v>85</v>
      </c>
      <c r="D15" s="10"/>
      <c r="E15" s="20"/>
      <c r="F15" s="2"/>
      <c r="G15" s="22" t="s">
        <v>102</v>
      </c>
      <c r="H15" s="11"/>
    </row>
    <row r="16" spans="1:8" ht="20.25" customHeight="1" x14ac:dyDescent="0.25">
      <c r="A16" s="20"/>
      <c r="B16" s="2"/>
      <c r="C16" s="22" t="s">
        <v>42</v>
      </c>
      <c r="D16" s="10"/>
      <c r="E16" s="20"/>
      <c r="F16" s="2"/>
      <c r="G16" s="22" t="s">
        <v>70</v>
      </c>
      <c r="H16" s="11"/>
    </row>
    <row r="17" spans="1:8" ht="20.25" customHeight="1" x14ac:dyDescent="0.25">
      <c r="A17" s="20"/>
      <c r="B17" s="2"/>
      <c r="C17" s="22" t="s">
        <v>43</v>
      </c>
      <c r="D17" s="10"/>
      <c r="E17" s="20"/>
      <c r="F17" s="2"/>
      <c r="G17" s="22" t="s">
        <v>72</v>
      </c>
      <c r="H17" s="11"/>
    </row>
    <row r="18" spans="1:8" ht="20.25" customHeight="1" x14ac:dyDescent="0.25">
      <c r="A18" s="20"/>
      <c r="B18" s="2"/>
      <c r="C18" s="22" t="s">
        <v>44</v>
      </c>
      <c r="D18" s="10"/>
      <c r="E18" s="20"/>
      <c r="F18" s="2"/>
      <c r="G18" s="22" t="s">
        <v>93</v>
      </c>
      <c r="H18" s="10"/>
    </row>
    <row r="19" spans="1:8" ht="20.25" customHeight="1" thickBot="1" x14ac:dyDescent="0.3">
      <c r="A19" s="20"/>
      <c r="B19" s="2"/>
      <c r="C19" s="2"/>
      <c r="D19" s="51"/>
      <c r="E19" s="20"/>
      <c r="F19" s="2"/>
      <c r="G19" s="26"/>
      <c r="H19" s="53"/>
    </row>
    <row r="20" spans="1:8" ht="17.25" x14ac:dyDescent="0.25">
      <c r="A20" s="20"/>
      <c r="B20" s="21" t="s">
        <v>86</v>
      </c>
      <c r="C20" s="2"/>
      <c r="D20" s="50">
        <f>SUM(D21:D26)</f>
        <v>0</v>
      </c>
      <c r="E20" s="20"/>
      <c r="F20" s="21" t="s">
        <v>23</v>
      </c>
      <c r="G20" s="2"/>
      <c r="H20" s="50">
        <f>SUM(H22,H27,H33)</f>
        <v>0</v>
      </c>
    </row>
    <row r="21" spans="1:8" ht="20.25" customHeight="1" thickBot="1" x14ac:dyDescent="0.3">
      <c r="A21" s="20"/>
      <c r="B21" s="2"/>
      <c r="C21" s="22" t="s">
        <v>56</v>
      </c>
      <c r="D21" s="10"/>
      <c r="E21" s="20"/>
      <c r="F21" s="2"/>
      <c r="G21" s="21"/>
      <c r="H21" s="199"/>
    </row>
    <row r="22" spans="1:8" ht="20.25" customHeight="1" thickBot="1" x14ac:dyDescent="0.3">
      <c r="A22" s="20"/>
      <c r="B22" s="2"/>
      <c r="C22" s="22" t="s">
        <v>14</v>
      </c>
      <c r="D22" s="10"/>
      <c r="E22" s="20"/>
      <c r="F22" s="2"/>
      <c r="G22" s="21" t="s">
        <v>66</v>
      </c>
      <c r="H22" s="200">
        <f>SUM(H23:H25)</f>
        <v>0</v>
      </c>
    </row>
    <row r="23" spans="1:8" ht="20.25" customHeight="1" x14ac:dyDescent="0.25">
      <c r="A23" s="20"/>
      <c r="B23" s="2"/>
      <c r="C23" s="22" t="s">
        <v>88</v>
      </c>
      <c r="D23" s="10"/>
      <c r="E23" s="20"/>
      <c r="F23" s="2"/>
      <c r="G23" s="22" t="s">
        <v>103</v>
      </c>
      <c r="H23" s="54"/>
    </row>
    <row r="24" spans="1:8" ht="20.25" customHeight="1" x14ac:dyDescent="0.25">
      <c r="A24" s="20"/>
      <c r="B24" s="2"/>
      <c r="C24" s="22" t="s">
        <v>45</v>
      </c>
      <c r="D24" s="10"/>
      <c r="E24" s="20"/>
      <c r="F24" s="2"/>
      <c r="G24" s="22" t="s">
        <v>119</v>
      </c>
      <c r="H24" s="10"/>
    </row>
    <row r="25" spans="1:8" ht="20.25" customHeight="1" x14ac:dyDescent="0.25">
      <c r="A25" s="20"/>
      <c r="B25" s="2"/>
      <c r="C25" s="22" t="s">
        <v>10</v>
      </c>
      <c r="D25" s="10"/>
      <c r="E25" s="20"/>
      <c r="F25" s="2"/>
      <c r="G25" s="22" t="s">
        <v>120</v>
      </c>
      <c r="H25" s="10"/>
    </row>
    <row r="26" spans="1:8" ht="20.25" customHeight="1" thickBot="1" x14ac:dyDescent="0.3">
      <c r="A26" s="20"/>
      <c r="B26" s="2"/>
      <c r="C26" s="22" t="s">
        <v>96</v>
      </c>
      <c r="D26" s="10"/>
      <c r="E26" s="20"/>
      <c r="F26" s="2"/>
      <c r="G26" s="26"/>
      <c r="H26" s="199"/>
    </row>
    <row r="27" spans="1:8" ht="21" customHeight="1" thickBot="1" x14ac:dyDescent="0.3">
      <c r="A27" s="20"/>
      <c r="B27" s="2"/>
      <c r="C27" s="26"/>
      <c r="D27" s="53"/>
      <c r="E27" s="20"/>
      <c r="F27" s="2"/>
      <c r="G27" s="21" t="s">
        <v>67</v>
      </c>
      <c r="H27" s="200">
        <f>SUM(H28:H31)</f>
        <v>0</v>
      </c>
    </row>
    <row r="28" spans="1:8" ht="17.25" x14ac:dyDescent="0.25">
      <c r="A28" s="20"/>
      <c r="B28" s="21" t="s">
        <v>87</v>
      </c>
      <c r="C28" s="33"/>
      <c r="D28" s="50">
        <f>SUM(D29:D41)</f>
        <v>0</v>
      </c>
      <c r="E28" s="20"/>
      <c r="F28" s="21"/>
      <c r="G28" s="22" t="s">
        <v>104</v>
      </c>
      <c r="H28" s="54"/>
    </row>
    <row r="29" spans="1:8" ht="20.25" customHeight="1" x14ac:dyDescent="0.25">
      <c r="A29" s="20"/>
      <c r="B29" s="2"/>
      <c r="C29" s="22" t="s">
        <v>89</v>
      </c>
      <c r="D29" s="10"/>
      <c r="E29" s="20"/>
      <c r="F29" s="2"/>
      <c r="G29" s="22" t="s">
        <v>105</v>
      </c>
      <c r="H29" s="10"/>
    </row>
    <row r="30" spans="1:8" ht="20.25" customHeight="1" x14ac:dyDescent="0.25">
      <c r="A30" s="20"/>
      <c r="B30" s="2"/>
      <c r="C30" s="22" t="s">
        <v>46</v>
      </c>
      <c r="D30" s="10"/>
      <c r="E30" s="20"/>
      <c r="F30" s="21"/>
      <c r="G30" s="22" t="s">
        <v>106</v>
      </c>
      <c r="H30" s="10"/>
    </row>
    <row r="31" spans="1:8" ht="20.25" customHeight="1" x14ac:dyDescent="0.25">
      <c r="A31" s="20"/>
      <c r="B31" s="2"/>
      <c r="C31" s="22" t="s">
        <v>58</v>
      </c>
      <c r="D31" s="10"/>
      <c r="E31" s="20"/>
      <c r="F31" s="2"/>
      <c r="G31" s="22" t="s">
        <v>107</v>
      </c>
      <c r="H31" s="10"/>
    </row>
    <row r="32" spans="1:8" ht="20.25" customHeight="1" thickBot="1" x14ac:dyDescent="0.3">
      <c r="A32" s="20"/>
      <c r="B32" s="2"/>
      <c r="C32" s="22" t="s">
        <v>69</v>
      </c>
      <c r="D32" s="10"/>
      <c r="E32" s="20"/>
      <c r="F32" s="21"/>
      <c r="G32" s="21"/>
      <c r="H32" s="199"/>
    </row>
    <row r="33" spans="1:8" ht="20.25" customHeight="1" thickBot="1" x14ac:dyDescent="0.3">
      <c r="A33" s="20"/>
      <c r="B33" s="2"/>
      <c r="C33" s="22" t="s">
        <v>90</v>
      </c>
      <c r="D33" s="10"/>
      <c r="E33" s="20"/>
      <c r="F33" s="27"/>
      <c r="G33" s="21" t="s">
        <v>68</v>
      </c>
      <c r="H33" s="200">
        <f>SUM(H34)</f>
        <v>0</v>
      </c>
    </row>
    <row r="34" spans="1:8" ht="20.25" customHeight="1" x14ac:dyDescent="0.25">
      <c r="A34" s="20"/>
      <c r="B34" s="2"/>
      <c r="C34" s="22" t="s">
        <v>57</v>
      </c>
      <c r="D34" s="10"/>
      <c r="E34" s="20"/>
      <c r="F34" s="27"/>
      <c r="G34" s="22" t="s">
        <v>16</v>
      </c>
      <c r="H34" s="54"/>
    </row>
    <row r="35" spans="1:8" ht="20.25" customHeight="1" thickBot="1" x14ac:dyDescent="0.3">
      <c r="A35" s="20"/>
      <c r="B35" s="2"/>
      <c r="C35" s="22" t="s">
        <v>1</v>
      </c>
      <c r="D35" s="10"/>
      <c r="E35" s="20"/>
      <c r="F35" s="27"/>
      <c r="G35" s="2"/>
      <c r="H35" s="55"/>
    </row>
    <row r="36" spans="1:8" ht="20.25" customHeight="1" x14ac:dyDescent="0.25">
      <c r="A36" s="20"/>
      <c r="B36" s="2"/>
      <c r="C36" s="22" t="s">
        <v>2</v>
      </c>
      <c r="D36" s="10"/>
      <c r="E36" s="20"/>
      <c r="F36" s="29" t="s">
        <v>24</v>
      </c>
      <c r="G36" s="21"/>
      <c r="H36" s="50">
        <f>SUM(H37:H41)</f>
        <v>0</v>
      </c>
    </row>
    <row r="37" spans="1:8" ht="20.25" customHeight="1" x14ac:dyDescent="0.25">
      <c r="A37" s="20"/>
      <c r="B37" s="2"/>
      <c r="C37" s="22" t="s">
        <v>3</v>
      </c>
      <c r="D37" s="10"/>
      <c r="E37" s="28"/>
      <c r="F37" s="21"/>
      <c r="G37" s="22" t="s">
        <v>25</v>
      </c>
      <c r="H37" s="10"/>
    </row>
    <row r="38" spans="1:8" ht="20.25" customHeight="1" x14ac:dyDescent="0.25">
      <c r="A38" s="20"/>
      <c r="B38" s="2"/>
      <c r="C38" s="22" t="s">
        <v>91</v>
      </c>
      <c r="D38" s="10"/>
      <c r="E38" s="28"/>
      <c r="F38" s="2"/>
      <c r="G38" s="22" t="s">
        <v>94</v>
      </c>
      <c r="H38" s="10"/>
    </row>
    <row r="39" spans="1:8" ht="20.25" customHeight="1" x14ac:dyDescent="0.25">
      <c r="A39" s="20"/>
      <c r="B39" s="2"/>
      <c r="C39" s="22" t="s">
        <v>59</v>
      </c>
      <c r="D39" s="10"/>
      <c r="E39" s="20"/>
      <c r="F39" s="2"/>
      <c r="G39" s="22" t="s">
        <v>97</v>
      </c>
      <c r="H39" s="10"/>
    </row>
    <row r="40" spans="1:8" ht="20.25" customHeight="1" x14ac:dyDescent="0.25">
      <c r="A40" s="20"/>
      <c r="B40" s="2"/>
      <c r="C40" s="22" t="s">
        <v>11</v>
      </c>
      <c r="D40" s="10"/>
      <c r="E40" s="20"/>
      <c r="F40" s="2"/>
      <c r="G40" s="22" t="s">
        <v>101</v>
      </c>
      <c r="H40" s="10"/>
    </row>
    <row r="41" spans="1:8" ht="20.25" customHeight="1" x14ac:dyDescent="0.25">
      <c r="A41" s="20"/>
      <c r="B41" s="2"/>
      <c r="C41" s="22" t="s">
        <v>60</v>
      </c>
      <c r="D41" s="10"/>
      <c r="E41" s="20"/>
      <c r="F41" s="2"/>
      <c r="G41" s="22" t="s">
        <v>98</v>
      </c>
      <c r="H41" s="10"/>
    </row>
    <row r="42" spans="1:8" ht="18.75" customHeight="1" thickBot="1" x14ac:dyDescent="0.3">
      <c r="A42" s="20"/>
      <c r="B42" s="2"/>
      <c r="C42" s="2"/>
      <c r="D42" s="51"/>
      <c r="E42" s="20"/>
      <c r="F42" s="2"/>
      <c r="G42" s="26"/>
      <c r="H42" s="53"/>
    </row>
    <row r="43" spans="1:8" ht="17.25" x14ac:dyDescent="0.25">
      <c r="A43" s="20"/>
      <c r="B43" s="21" t="s">
        <v>18</v>
      </c>
      <c r="C43" s="2"/>
      <c r="D43" s="50">
        <f>SUM(D44)</f>
        <v>0</v>
      </c>
      <c r="E43" s="20"/>
      <c r="F43" s="21" t="s">
        <v>26</v>
      </c>
      <c r="G43" s="2"/>
      <c r="H43" s="52">
        <f>SUM(H44)</f>
        <v>0</v>
      </c>
    </row>
    <row r="44" spans="1:8" ht="20.25" customHeight="1" x14ac:dyDescent="0.25">
      <c r="A44" s="20"/>
      <c r="B44" s="2"/>
      <c r="C44" s="22" t="s">
        <v>61</v>
      </c>
      <c r="D44" s="10"/>
      <c r="E44" s="20"/>
      <c r="F44" s="2"/>
      <c r="G44" s="22" t="s">
        <v>12</v>
      </c>
      <c r="H44" s="14"/>
    </row>
    <row r="45" spans="1:8" ht="18.75" customHeight="1" thickBot="1" x14ac:dyDescent="0.3">
      <c r="A45" s="20"/>
      <c r="B45" s="2"/>
      <c r="C45" s="2"/>
      <c r="D45" s="51"/>
      <c r="E45" s="30"/>
      <c r="F45" s="21"/>
      <c r="G45" s="2"/>
      <c r="H45" s="56"/>
    </row>
    <row r="46" spans="1:8" ht="17.25" x14ac:dyDescent="0.25">
      <c r="A46" s="20"/>
      <c r="B46" s="21" t="s">
        <v>19</v>
      </c>
      <c r="C46" s="2"/>
      <c r="D46" s="50">
        <f>SUM(D47:D49)</f>
        <v>0</v>
      </c>
      <c r="E46" s="30"/>
      <c r="F46" s="21"/>
      <c r="G46" s="2"/>
      <c r="H46" s="57"/>
    </row>
    <row r="47" spans="1:8" ht="20.25" customHeight="1" x14ac:dyDescent="0.25">
      <c r="A47" s="20"/>
      <c r="B47" s="2"/>
      <c r="C47" s="22" t="s">
        <v>47</v>
      </c>
      <c r="D47" s="10"/>
      <c r="E47" s="20"/>
      <c r="F47" s="2"/>
      <c r="G47" s="2"/>
      <c r="H47" s="58"/>
    </row>
    <row r="48" spans="1:8" ht="20.25" customHeight="1" x14ac:dyDescent="0.25">
      <c r="A48" s="20"/>
      <c r="B48" s="2"/>
      <c r="C48" s="22" t="s">
        <v>62</v>
      </c>
      <c r="D48" s="10"/>
      <c r="E48" s="20"/>
      <c r="F48" s="2"/>
      <c r="G48" s="2"/>
      <c r="H48" s="59"/>
    </row>
    <row r="49" spans="1:8" ht="20.25" customHeight="1" x14ac:dyDescent="0.25">
      <c r="A49" s="20"/>
      <c r="B49" s="2"/>
      <c r="C49" s="22" t="s">
        <v>9</v>
      </c>
      <c r="D49" s="10"/>
      <c r="E49" s="20"/>
      <c r="F49" s="2"/>
      <c r="G49" s="3"/>
      <c r="H49" s="61"/>
    </row>
    <row r="50" spans="1:8" ht="19.5" customHeight="1" thickBot="1" x14ac:dyDescent="0.3">
      <c r="A50" s="20"/>
      <c r="B50" s="2"/>
      <c r="C50" s="2"/>
      <c r="D50" s="51"/>
      <c r="E50" s="20"/>
      <c r="F50" s="2"/>
      <c r="G50" s="3"/>
      <c r="H50" s="61"/>
    </row>
    <row r="51" spans="1:8" ht="17.25" x14ac:dyDescent="0.25">
      <c r="A51" s="20"/>
      <c r="B51" s="21" t="s">
        <v>21</v>
      </c>
      <c r="C51" s="2"/>
      <c r="D51" s="50">
        <f>SUM(D52:D57)</f>
        <v>0</v>
      </c>
      <c r="E51" s="20"/>
      <c r="F51" s="2"/>
      <c r="G51" s="2"/>
      <c r="H51" s="59"/>
    </row>
    <row r="52" spans="1:8" ht="20.25" customHeight="1" x14ac:dyDescent="0.25">
      <c r="A52" s="20"/>
      <c r="B52" s="21"/>
      <c r="C52" s="22" t="s">
        <v>63</v>
      </c>
      <c r="D52" s="10"/>
      <c r="E52" s="30"/>
      <c r="F52" s="19"/>
      <c r="G52" s="19"/>
      <c r="H52" s="62"/>
    </row>
    <row r="53" spans="1:8" ht="20.25" customHeight="1" x14ac:dyDescent="0.25">
      <c r="A53" s="20"/>
      <c r="B53" s="2"/>
      <c r="C53" s="22" t="s">
        <v>49</v>
      </c>
      <c r="D53" s="10"/>
      <c r="E53" s="20"/>
      <c r="F53" s="19"/>
      <c r="G53" s="19"/>
      <c r="H53" s="62"/>
    </row>
    <row r="54" spans="1:8" ht="20.25" customHeight="1" x14ac:dyDescent="0.25">
      <c r="A54" s="20"/>
      <c r="B54" s="2"/>
      <c r="C54" s="22" t="s">
        <v>30</v>
      </c>
      <c r="D54" s="10"/>
      <c r="E54" s="20"/>
      <c r="F54" s="19"/>
      <c r="G54" s="19"/>
      <c r="H54" s="62"/>
    </row>
    <row r="55" spans="1:8" ht="20.25" customHeight="1" x14ac:dyDescent="0.25">
      <c r="A55" s="20"/>
      <c r="B55" s="2"/>
      <c r="C55" s="22" t="s">
        <v>92</v>
      </c>
      <c r="D55" s="10"/>
      <c r="E55" s="20"/>
      <c r="F55" s="19"/>
      <c r="G55" s="19"/>
      <c r="H55" s="62"/>
    </row>
    <row r="56" spans="1:8" ht="20.25" customHeight="1" x14ac:dyDescent="0.25">
      <c r="A56" s="20"/>
      <c r="B56" s="2"/>
      <c r="C56" s="22" t="s">
        <v>100</v>
      </c>
      <c r="D56" s="10"/>
      <c r="E56" s="30"/>
      <c r="F56" s="19"/>
      <c r="G56" s="19"/>
      <c r="H56" s="62"/>
    </row>
    <row r="57" spans="1:8" ht="20.25" customHeight="1" x14ac:dyDescent="0.25">
      <c r="A57" s="20"/>
      <c r="B57" s="2"/>
      <c r="C57" s="22" t="s">
        <v>99</v>
      </c>
      <c r="D57" s="10"/>
      <c r="E57" s="20"/>
      <c r="F57" s="19"/>
      <c r="G57" s="19"/>
      <c r="H57" s="62"/>
    </row>
    <row r="58" spans="1:8" ht="21" customHeight="1" thickBot="1" x14ac:dyDescent="0.3">
      <c r="A58" s="20"/>
      <c r="B58" s="2"/>
      <c r="C58" s="2"/>
      <c r="D58" s="51"/>
      <c r="E58" s="20"/>
      <c r="F58" s="19"/>
      <c r="G58" s="19"/>
      <c r="H58" s="62"/>
    </row>
    <row r="59" spans="1:8" ht="17.25" x14ac:dyDescent="0.25">
      <c r="A59" s="23"/>
      <c r="B59" s="21" t="s">
        <v>28</v>
      </c>
      <c r="C59" s="2"/>
      <c r="D59" s="50">
        <f>SUM(D60:D61)</f>
        <v>0</v>
      </c>
      <c r="E59" s="20"/>
      <c r="F59" s="19"/>
      <c r="G59" s="19"/>
      <c r="H59" s="62"/>
    </row>
    <row r="60" spans="1:8" ht="20.25" customHeight="1" x14ac:dyDescent="0.25">
      <c r="A60" s="20"/>
      <c r="B60" s="2"/>
      <c r="C60" s="22" t="s">
        <v>4</v>
      </c>
      <c r="D60" s="10"/>
      <c r="E60" s="20"/>
      <c r="F60" s="19"/>
      <c r="G60" s="19"/>
      <c r="H60" s="62"/>
    </row>
    <row r="61" spans="1:8" ht="20.25" customHeight="1" x14ac:dyDescent="0.25">
      <c r="A61" s="20"/>
      <c r="B61" s="2"/>
      <c r="C61" s="22" t="s">
        <v>64</v>
      </c>
      <c r="D61" s="10"/>
      <c r="E61" s="23"/>
      <c r="F61" s="19"/>
      <c r="G61" s="19"/>
      <c r="H61" s="62"/>
    </row>
    <row r="62" spans="1:8" ht="12.75" customHeight="1" thickBot="1" x14ac:dyDescent="0.3">
      <c r="A62" s="20"/>
      <c r="B62" s="2"/>
      <c r="C62" s="3"/>
      <c r="D62" s="49"/>
      <c r="E62" s="20"/>
      <c r="F62" s="19"/>
      <c r="G62" s="19"/>
      <c r="H62" s="62"/>
    </row>
    <row r="63" spans="1:8" ht="24" customHeight="1" thickBot="1" x14ac:dyDescent="0.3">
      <c r="A63" s="20"/>
      <c r="B63" s="2"/>
      <c r="C63" s="35" t="s">
        <v>5</v>
      </c>
      <c r="D63" s="36">
        <f>SUM(D59,D51,D46,D43,D28,D20,D11)</f>
        <v>0</v>
      </c>
      <c r="E63" s="20"/>
      <c r="F63" s="19"/>
      <c r="G63" s="3" t="s">
        <v>5</v>
      </c>
      <c r="H63" s="36">
        <f>SUM(H43,H36,H20,H11)</f>
        <v>0</v>
      </c>
    </row>
    <row r="64" spans="1:8" s="19" customFormat="1" ht="12" customHeight="1" x14ac:dyDescent="0.25">
      <c r="A64" s="20"/>
      <c r="B64" s="2"/>
      <c r="C64" s="3"/>
      <c r="D64" s="38"/>
      <c r="E64" s="2"/>
      <c r="H64" s="62"/>
    </row>
    <row r="65" spans="1:8" s="19" customFormat="1" ht="14.25" customHeight="1" thickBot="1" x14ac:dyDescent="0.3">
      <c r="A65" s="20"/>
      <c r="B65" s="2"/>
      <c r="C65" s="3"/>
      <c r="D65" s="60"/>
      <c r="H65" s="62"/>
    </row>
    <row r="66" spans="1:8" ht="17.25" x14ac:dyDescent="0.25">
      <c r="A66" s="23"/>
      <c r="B66" s="21" t="s">
        <v>29</v>
      </c>
      <c r="C66" s="32"/>
      <c r="D66" s="15">
        <f>SUM(D67:D68)</f>
        <v>0</v>
      </c>
      <c r="E66" s="19"/>
      <c r="F66" s="21" t="s">
        <v>27</v>
      </c>
      <c r="G66" s="2"/>
      <c r="H66" s="13"/>
    </row>
    <row r="67" spans="1:8" ht="20.25" customHeight="1" x14ac:dyDescent="0.25">
      <c r="A67" s="20"/>
      <c r="B67" s="2"/>
      <c r="C67" s="22" t="s">
        <v>50</v>
      </c>
      <c r="D67" s="10"/>
      <c r="E67" s="19"/>
      <c r="F67" s="2"/>
      <c r="G67" s="22" t="s">
        <v>13</v>
      </c>
      <c r="H67" s="14"/>
    </row>
    <row r="68" spans="1:8" ht="20.25" customHeight="1" x14ac:dyDescent="0.25">
      <c r="A68" s="20"/>
      <c r="B68" s="2"/>
      <c r="C68" s="22" t="s">
        <v>65</v>
      </c>
      <c r="D68" s="10"/>
      <c r="E68" s="19"/>
      <c r="F68" s="2"/>
      <c r="G68" s="22" t="s">
        <v>95</v>
      </c>
      <c r="H68" s="34"/>
    </row>
    <row r="69" spans="1:8" ht="18" thickBot="1" x14ac:dyDescent="0.3">
      <c r="A69" s="20"/>
      <c r="B69" s="2"/>
      <c r="C69" s="2"/>
      <c r="D69" s="55"/>
      <c r="E69" s="19"/>
      <c r="F69" s="2"/>
      <c r="G69" s="2"/>
      <c r="H69" s="51"/>
    </row>
    <row r="70" spans="1:8" ht="17.25" x14ac:dyDescent="0.25">
      <c r="A70" s="20"/>
      <c r="B70" s="21" t="s">
        <v>20</v>
      </c>
      <c r="C70" s="2"/>
      <c r="D70" s="50">
        <f>SUM(D71:D72)</f>
        <v>0</v>
      </c>
      <c r="E70" s="63"/>
      <c r="F70" s="21" t="s">
        <v>51</v>
      </c>
      <c r="G70" s="2"/>
      <c r="H70" s="52">
        <f>SUM(H71:H72)</f>
        <v>0</v>
      </c>
    </row>
    <row r="71" spans="1:8" ht="20.25" customHeight="1" x14ac:dyDescent="0.25">
      <c r="A71" s="20"/>
      <c r="B71" s="21"/>
      <c r="C71" s="22" t="s">
        <v>48</v>
      </c>
      <c r="D71" s="10"/>
      <c r="E71" s="63"/>
      <c r="F71" s="2"/>
      <c r="G71" s="22" t="s">
        <v>52</v>
      </c>
      <c r="H71" s="10"/>
    </row>
    <row r="72" spans="1:8" ht="20.25" customHeight="1" x14ac:dyDescent="0.25">
      <c r="A72" s="20"/>
      <c r="B72" s="2"/>
      <c r="C72" s="22" t="s">
        <v>81</v>
      </c>
      <c r="D72" s="10"/>
      <c r="E72" s="63"/>
      <c r="F72" s="2"/>
      <c r="G72" s="22" t="s">
        <v>82</v>
      </c>
      <c r="H72" s="10"/>
    </row>
    <row r="73" spans="1:8" ht="12.75" customHeight="1" thickBot="1" x14ac:dyDescent="0.3">
      <c r="A73" s="20"/>
      <c r="B73" s="2"/>
      <c r="C73" s="2"/>
      <c r="D73" s="55"/>
      <c r="E73" s="63"/>
      <c r="F73" s="2"/>
      <c r="G73" s="2"/>
      <c r="H73" s="51"/>
    </row>
    <row r="74" spans="1:8" ht="23.25" customHeight="1" x14ac:dyDescent="0.25">
      <c r="A74" s="20"/>
      <c r="B74" s="2"/>
      <c r="C74" s="35" t="s">
        <v>6</v>
      </c>
      <c r="D74" s="64">
        <f>SUM(D70,D66)</f>
        <v>0</v>
      </c>
      <c r="E74" s="63"/>
      <c r="F74" s="2"/>
      <c r="G74" s="3" t="s">
        <v>6</v>
      </c>
      <c r="H74" s="64">
        <f>SUM(H70,H66)</f>
        <v>0</v>
      </c>
    </row>
    <row r="75" spans="1:8" ht="26.25" customHeight="1" thickBot="1" x14ac:dyDescent="0.3">
      <c r="A75" s="20"/>
      <c r="B75" s="21" t="s">
        <v>32</v>
      </c>
      <c r="C75" s="3"/>
      <c r="D75" s="49"/>
      <c r="E75" s="63"/>
      <c r="F75" s="21" t="s">
        <v>33</v>
      </c>
      <c r="G75" s="3"/>
      <c r="H75" s="49"/>
    </row>
    <row r="76" spans="1:8" ht="20.25" customHeight="1" x14ac:dyDescent="0.25">
      <c r="A76" s="20"/>
      <c r="B76" s="2"/>
      <c r="C76" s="24" t="s">
        <v>34</v>
      </c>
      <c r="D76" s="54"/>
      <c r="E76" s="19"/>
      <c r="F76" s="31"/>
      <c r="G76" s="22" t="s">
        <v>38</v>
      </c>
      <c r="H76" s="65">
        <f>D76</f>
        <v>0</v>
      </c>
    </row>
    <row r="77" spans="1:8" ht="20.25" customHeight="1" x14ac:dyDescent="0.25">
      <c r="A77" s="20"/>
      <c r="B77" s="2"/>
      <c r="C77" s="24" t="s">
        <v>36</v>
      </c>
      <c r="D77" s="10"/>
      <c r="E77" s="19"/>
      <c r="F77" s="31"/>
      <c r="G77" s="22" t="s">
        <v>39</v>
      </c>
      <c r="H77" s="18">
        <f>D77</f>
        <v>0</v>
      </c>
    </row>
    <row r="78" spans="1:8" ht="20.25" customHeight="1" x14ac:dyDescent="0.25">
      <c r="A78" s="20"/>
      <c r="B78" s="2"/>
      <c r="C78" s="24" t="s">
        <v>37</v>
      </c>
      <c r="D78" s="10"/>
      <c r="E78" s="19"/>
      <c r="F78" s="31"/>
      <c r="G78" s="22" t="s">
        <v>40</v>
      </c>
      <c r="H78" s="18">
        <f>D78</f>
        <v>0</v>
      </c>
    </row>
    <row r="79" spans="1:8" ht="12" customHeight="1" thickBot="1" x14ac:dyDescent="0.3">
      <c r="A79" s="20"/>
      <c r="B79" s="2"/>
      <c r="C79" s="25"/>
      <c r="D79" s="55"/>
      <c r="E79" s="19"/>
      <c r="F79" s="19"/>
      <c r="G79" s="19"/>
      <c r="H79" s="62"/>
    </row>
    <row r="80" spans="1:8" ht="24" customHeight="1" thickBot="1" x14ac:dyDescent="0.3">
      <c r="A80" s="20"/>
      <c r="B80" s="2"/>
      <c r="C80" s="3" t="s">
        <v>35</v>
      </c>
      <c r="D80" s="64">
        <f>SUM(D76:D78)</f>
        <v>0</v>
      </c>
      <c r="E80" s="19"/>
      <c r="F80" s="19"/>
      <c r="G80" s="3" t="s">
        <v>35</v>
      </c>
      <c r="H80" s="36">
        <f>SUM(H76:H78)</f>
        <v>0</v>
      </c>
    </row>
    <row r="81" spans="1:8" ht="15.75" customHeight="1" thickBot="1" x14ac:dyDescent="0.3">
      <c r="A81" s="20"/>
      <c r="B81" s="2"/>
      <c r="C81" s="2"/>
      <c r="D81" s="51"/>
      <c r="E81" s="19"/>
      <c r="F81" s="19"/>
      <c r="G81" s="19"/>
      <c r="H81" s="62"/>
    </row>
    <row r="82" spans="1:8" ht="39.75" customHeight="1" thickBot="1" x14ac:dyDescent="0.3">
      <c r="A82" s="20"/>
      <c r="B82" s="2"/>
      <c r="C82" s="44" t="s">
        <v>109</v>
      </c>
      <c r="D82" s="37">
        <f>SUM(D80,D74,D63)</f>
        <v>0</v>
      </c>
      <c r="E82" s="19"/>
      <c r="F82" s="19"/>
      <c r="G82" s="44" t="s">
        <v>110</v>
      </c>
      <c r="H82" s="37">
        <f>SUM(H80,H74,H63)</f>
        <v>0</v>
      </c>
    </row>
    <row r="83" spans="1:8" s="19" customFormat="1" ht="26.25" customHeight="1" thickBot="1" x14ac:dyDescent="0.3">
      <c r="A83" s="212"/>
      <c r="B83" s="213"/>
      <c r="C83" s="213"/>
      <c r="D83" s="47"/>
      <c r="E83" s="47"/>
      <c r="F83" s="47"/>
      <c r="G83" s="47"/>
      <c r="H83" s="48"/>
    </row>
  </sheetData>
  <mergeCells count="5">
    <mergeCell ref="E8:G8"/>
    <mergeCell ref="A6:H6"/>
    <mergeCell ref="A83:C83"/>
    <mergeCell ref="A8:C8"/>
    <mergeCell ref="A7:H7"/>
  </mergeCells>
  <phoneticPr fontId="0" type="noConversion"/>
  <pageMargins left="0.23622047244094491" right="0.27559055118110237" top="0.15748031496062992" bottom="0.27559055118110237" header="0.15748031496062992" footer="3.937007874015748E-2"/>
  <pageSetup paperSize="9" scale="50" orientation="portrait" copies="15" r:id="rId1"/>
  <headerFooter alignWithMargins="0">
    <oddHeader xml:space="preserve">&amp;R&amp;"Arial Narrow,Normal"
</oddHeader>
    <oddFooter>&amp;R&amp;"Arial Narrow,Normal"&amp;N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showZeros="0" showOutlineSymbols="0" zoomScale="52" zoomScaleNormal="52" zoomScaleSheetLayoutView="50" workbookViewId="0">
      <selection activeCell="A7" sqref="A7:G7"/>
    </sheetView>
  </sheetViews>
  <sheetFormatPr baseColWidth="10" defaultRowHeight="15" x14ac:dyDescent="0.25"/>
  <cols>
    <col min="1" max="1" width="3.5703125" style="106" customWidth="1"/>
    <col min="2" max="2" width="4.140625" style="106" customWidth="1"/>
    <col min="3" max="3" width="79.7109375" style="106" customWidth="1"/>
    <col min="4" max="5" width="24.5703125" style="106" customWidth="1"/>
    <col min="6" max="7" width="24.5703125" style="107" customWidth="1"/>
  </cols>
  <sheetData>
    <row r="1" spans="1:7" ht="11.25" customHeight="1" thickBot="1" x14ac:dyDescent="0.3"/>
    <row r="2" spans="1:7" ht="42.75" hidden="1" customHeight="1" thickBot="1" x14ac:dyDescent="0.3"/>
    <row r="3" spans="1:7" ht="14.25" hidden="1" customHeight="1" thickBot="1" x14ac:dyDescent="0.3"/>
    <row r="4" spans="1:7" ht="15.75" hidden="1" thickBot="1" x14ac:dyDescent="0.3"/>
    <row r="5" spans="1:7" ht="43.5" customHeight="1" thickBot="1" x14ac:dyDescent="0.3">
      <c r="A5" s="108" t="s">
        <v>114</v>
      </c>
      <c r="B5" s="109"/>
      <c r="C5" s="110"/>
      <c r="D5" s="109"/>
      <c r="E5" s="109"/>
      <c r="F5" s="111"/>
      <c r="G5" s="171"/>
    </row>
    <row r="6" spans="1:7" ht="33.75" customHeight="1" x14ac:dyDescent="0.25">
      <c r="A6" s="209" t="s">
        <v>112</v>
      </c>
      <c r="B6" s="210"/>
      <c r="C6" s="210"/>
      <c r="D6" s="210"/>
      <c r="E6" s="210"/>
      <c r="F6" s="210"/>
      <c r="G6" s="211"/>
    </row>
    <row r="7" spans="1:7" ht="27.75" customHeight="1" thickBot="1" x14ac:dyDescent="0.3">
      <c r="A7" s="218" t="s">
        <v>128</v>
      </c>
      <c r="B7" s="219"/>
      <c r="C7" s="219"/>
      <c r="D7" s="219"/>
      <c r="E7" s="219"/>
      <c r="F7" s="219"/>
      <c r="G7" s="220"/>
    </row>
    <row r="8" spans="1:7" ht="27.75" customHeight="1" x14ac:dyDescent="0.35">
      <c r="A8" s="206" t="s">
        <v>41</v>
      </c>
      <c r="B8" s="207"/>
      <c r="C8" s="208"/>
      <c r="D8" s="114" t="s">
        <v>76</v>
      </c>
      <c r="E8" s="114" t="s">
        <v>76</v>
      </c>
      <c r="F8" s="115" t="s">
        <v>75</v>
      </c>
      <c r="G8" s="115" t="s">
        <v>75</v>
      </c>
    </row>
    <row r="9" spans="1:7" ht="16.5" customHeight="1" thickBot="1" x14ac:dyDescent="0.3">
      <c r="A9" s="116"/>
      <c r="B9" s="117"/>
      <c r="C9" s="117"/>
      <c r="D9" s="118" t="s">
        <v>77</v>
      </c>
      <c r="E9" s="118" t="s">
        <v>78</v>
      </c>
      <c r="F9" s="119" t="s">
        <v>73</v>
      </c>
      <c r="G9" s="119" t="s">
        <v>74</v>
      </c>
    </row>
    <row r="10" spans="1:7" ht="36" customHeight="1" thickBot="1" x14ac:dyDescent="0.3">
      <c r="A10" s="120" t="s">
        <v>108</v>
      </c>
      <c r="B10" s="121"/>
      <c r="C10" s="121"/>
      <c r="D10" s="122"/>
      <c r="E10" s="122"/>
      <c r="F10" s="123"/>
      <c r="G10" s="123"/>
    </row>
    <row r="11" spans="1:7" ht="17.25" x14ac:dyDescent="0.25">
      <c r="A11" s="124"/>
      <c r="B11" s="125" t="s">
        <v>17</v>
      </c>
      <c r="C11" s="121"/>
      <c r="D11" s="41"/>
      <c r="E11" s="41">
        <f>SUM(E12:E18)</f>
        <v>8786.86</v>
      </c>
      <c r="F11" s="76"/>
      <c r="G11" s="72" t="str">
        <f>IF(D11=0,"",F11/D11*100)</f>
        <v/>
      </c>
    </row>
    <row r="12" spans="1:7" ht="20.25" customHeight="1" x14ac:dyDescent="0.25">
      <c r="A12" s="124"/>
      <c r="B12" s="125"/>
      <c r="C12" s="126" t="s">
        <v>53</v>
      </c>
      <c r="D12" s="10"/>
      <c r="E12" s="197">
        <v>319.01</v>
      </c>
      <c r="G12" s="73" t="str">
        <f>IF(D12=0,"",F14/D12*100)</f>
        <v/>
      </c>
    </row>
    <row r="13" spans="1:7" ht="20.25" customHeight="1" x14ac:dyDescent="0.25">
      <c r="A13" s="124"/>
      <c r="B13" s="121"/>
      <c r="C13" s="126" t="s">
        <v>116</v>
      </c>
      <c r="D13" s="10"/>
      <c r="E13" s="10">
        <v>8100</v>
      </c>
      <c r="F13" s="77"/>
      <c r="G13" s="73" t="str">
        <f t="shared" ref="G13:G75" si="0">IF(D13=0,"",F13/D13*100)</f>
        <v/>
      </c>
    </row>
    <row r="14" spans="1:7" ht="20.25" customHeight="1" x14ac:dyDescent="0.25">
      <c r="A14" s="124"/>
      <c r="B14" s="121"/>
      <c r="C14" s="126" t="s">
        <v>115</v>
      </c>
      <c r="D14" s="10"/>
      <c r="E14" s="10">
        <v>367.85</v>
      </c>
      <c r="F14" s="77"/>
      <c r="G14" s="73" t="str">
        <f>IF(D14=0,"",#REF!/D14*100)</f>
        <v/>
      </c>
    </row>
    <row r="15" spans="1:7" ht="20.25" customHeight="1" x14ac:dyDescent="0.25">
      <c r="A15" s="124"/>
      <c r="B15" s="121"/>
      <c r="C15" s="126" t="s">
        <v>85</v>
      </c>
      <c r="D15" s="10"/>
      <c r="E15" s="10"/>
      <c r="F15" s="77"/>
      <c r="G15" s="73" t="str">
        <f t="shared" si="0"/>
        <v/>
      </c>
    </row>
    <row r="16" spans="1:7" ht="20.25" customHeight="1" x14ac:dyDescent="0.25">
      <c r="A16" s="124"/>
      <c r="B16" s="121"/>
      <c r="C16" s="126" t="s">
        <v>42</v>
      </c>
      <c r="D16" s="10"/>
      <c r="E16" s="10"/>
      <c r="F16" s="77"/>
      <c r="G16" s="73" t="str">
        <f t="shared" si="0"/>
        <v/>
      </c>
    </row>
    <row r="17" spans="1:7" ht="20.25" customHeight="1" x14ac:dyDescent="0.25">
      <c r="A17" s="124"/>
      <c r="B17" s="121"/>
      <c r="C17" s="126" t="s">
        <v>43</v>
      </c>
      <c r="D17" s="10"/>
      <c r="E17" s="10"/>
      <c r="F17" s="77"/>
      <c r="G17" s="73" t="str">
        <f t="shared" si="0"/>
        <v/>
      </c>
    </row>
    <row r="18" spans="1:7" ht="20.25" customHeight="1" thickBot="1" x14ac:dyDescent="0.3">
      <c r="A18" s="124"/>
      <c r="B18" s="121"/>
      <c r="C18" s="126" t="s">
        <v>44</v>
      </c>
      <c r="D18" s="16"/>
      <c r="E18" s="16"/>
      <c r="F18" s="78"/>
      <c r="G18" s="74" t="str">
        <f t="shared" si="0"/>
        <v/>
      </c>
    </row>
    <row r="19" spans="1:7" ht="20.25" customHeight="1" thickBot="1" x14ac:dyDescent="0.3">
      <c r="A19" s="124"/>
      <c r="B19" s="121"/>
      <c r="C19" s="121"/>
      <c r="D19" s="127"/>
      <c r="E19" s="39"/>
      <c r="F19" s="91"/>
      <c r="G19" s="90" t="str">
        <f t="shared" si="0"/>
        <v/>
      </c>
    </row>
    <row r="20" spans="1:7" ht="17.25" x14ac:dyDescent="0.25">
      <c r="A20" s="124"/>
      <c r="B20" s="125" t="s">
        <v>86</v>
      </c>
      <c r="C20" s="121"/>
      <c r="D20" s="41"/>
      <c r="E20" s="41">
        <f>SUM(E21:E26)</f>
        <v>1520.69</v>
      </c>
      <c r="F20" s="76"/>
      <c r="G20" s="72" t="str">
        <f t="shared" si="0"/>
        <v/>
      </c>
    </row>
    <row r="21" spans="1:7" ht="20.25" customHeight="1" x14ac:dyDescent="0.25">
      <c r="A21" s="124"/>
      <c r="B21" s="121"/>
      <c r="C21" s="126" t="s">
        <v>117</v>
      </c>
      <c r="D21" s="10"/>
      <c r="E21" s="10">
        <v>545.70000000000005</v>
      </c>
      <c r="F21" s="77"/>
      <c r="G21" s="73" t="str">
        <f t="shared" si="0"/>
        <v/>
      </c>
    </row>
    <row r="22" spans="1:7" ht="20.25" customHeight="1" x14ac:dyDescent="0.25">
      <c r="A22" s="124"/>
      <c r="B22" s="121"/>
      <c r="C22" s="126" t="s">
        <v>14</v>
      </c>
      <c r="D22" s="10"/>
      <c r="E22" s="10">
        <v>683.99</v>
      </c>
      <c r="F22" s="77"/>
      <c r="G22" s="73" t="str">
        <f t="shared" si="0"/>
        <v/>
      </c>
    </row>
    <row r="23" spans="1:7" ht="20.25" customHeight="1" x14ac:dyDescent="0.25">
      <c r="A23" s="124"/>
      <c r="B23" s="121"/>
      <c r="C23" s="126" t="s">
        <v>88</v>
      </c>
      <c r="D23" s="10"/>
      <c r="E23" s="10"/>
      <c r="F23" s="77"/>
      <c r="G23" s="73" t="str">
        <f t="shared" si="0"/>
        <v/>
      </c>
    </row>
    <row r="24" spans="1:7" ht="20.25" customHeight="1" x14ac:dyDescent="0.25">
      <c r="A24" s="124"/>
      <c r="B24" s="121"/>
      <c r="C24" s="126" t="s">
        <v>45</v>
      </c>
      <c r="D24" s="10"/>
      <c r="E24" s="10"/>
      <c r="F24" s="77"/>
      <c r="G24" s="73" t="str">
        <f t="shared" si="0"/>
        <v/>
      </c>
    </row>
    <row r="25" spans="1:7" ht="20.25" customHeight="1" x14ac:dyDescent="0.25">
      <c r="A25" s="124"/>
      <c r="B25" s="121"/>
      <c r="C25" s="126" t="s">
        <v>10</v>
      </c>
      <c r="D25" s="10"/>
      <c r="E25" s="11">
        <v>291</v>
      </c>
      <c r="F25" s="77"/>
      <c r="G25" s="73" t="str">
        <f t="shared" si="0"/>
        <v/>
      </c>
    </row>
    <row r="26" spans="1:7" ht="20.25" customHeight="1" thickBot="1" x14ac:dyDescent="0.3">
      <c r="A26" s="124"/>
      <c r="B26" s="121"/>
      <c r="C26" s="126" t="s">
        <v>96</v>
      </c>
      <c r="D26" s="69"/>
      <c r="E26" s="16"/>
      <c r="F26" s="78"/>
      <c r="G26" s="74" t="str">
        <f t="shared" si="0"/>
        <v/>
      </c>
    </row>
    <row r="27" spans="1:7" ht="21" customHeight="1" thickBot="1" x14ac:dyDescent="0.3">
      <c r="A27" s="124"/>
      <c r="B27" s="121"/>
      <c r="C27" s="128"/>
      <c r="D27" s="39"/>
      <c r="E27" s="39"/>
      <c r="F27" s="91"/>
      <c r="G27" s="90" t="str">
        <f t="shared" si="0"/>
        <v/>
      </c>
    </row>
    <row r="28" spans="1:7" ht="17.25" x14ac:dyDescent="0.25">
      <c r="A28" s="124"/>
      <c r="B28" s="125" t="s">
        <v>87</v>
      </c>
      <c r="C28" s="129"/>
      <c r="D28" s="41"/>
      <c r="E28" s="41">
        <f>SUM(E29:E41)</f>
        <v>2906.51</v>
      </c>
      <c r="F28" s="76"/>
      <c r="G28" s="72" t="str">
        <f t="shared" si="0"/>
        <v/>
      </c>
    </row>
    <row r="29" spans="1:7" ht="20.25" customHeight="1" x14ac:dyDescent="0.25">
      <c r="A29" s="124"/>
      <c r="B29" s="121"/>
      <c r="C29" s="126" t="s">
        <v>89</v>
      </c>
      <c r="D29" s="10"/>
      <c r="E29" s="10"/>
      <c r="F29" s="77"/>
      <c r="G29" s="73" t="str">
        <f t="shared" si="0"/>
        <v/>
      </c>
    </row>
    <row r="30" spans="1:7" ht="20.25" customHeight="1" x14ac:dyDescent="0.25">
      <c r="A30" s="124"/>
      <c r="B30" s="121"/>
      <c r="C30" s="126" t="s">
        <v>46</v>
      </c>
      <c r="D30" s="10"/>
      <c r="E30" s="10"/>
      <c r="F30" s="77"/>
      <c r="G30" s="73" t="str">
        <f t="shared" si="0"/>
        <v/>
      </c>
    </row>
    <row r="31" spans="1:7" ht="20.25" customHeight="1" x14ac:dyDescent="0.25">
      <c r="A31" s="124"/>
      <c r="B31" s="121"/>
      <c r="C31" s="126" t="s">
        <v>58</v>
      </c>
      <c r="D31" s="10"/>
      <c r="E31" s="10"/>
      <c r="F31" s="77"/>
      <c r="G31" s="73" t="str">
        <f t="shared" si="0"/>
        <v/>
      </c>
    </row>
    <row r="32" spans="1:7" ht="20.25" customHeight="1" x14ac:dyDescent="0.25">
      <c r="A32" s="124"/>
      <c r="B32" s="121"/>
      <c r="C32" s="126" t="s">
        <v>69</v>
      </c>
      <c r="D32" s="10"/>
      <c r="E32" s="10"/>
      <c r="F32" s="77"/>
      <c r="G32" s="73" t="str">
        <f t="shared" si="0"/>
        <v/>
      </c>
    </row>
    <row r="33" spans="1:8" ht="20.25" customHeight="1" x14ac:dyDescent="0.25">
      <c r="A33" s="124"/>
      <c r="B33" s="121"/>
      <c r="C33" s="126" t="s">
        <v>118</v>
      </c>
      <c r="D33" s="10"/>
      <c r="E33" s="10">
        <v>1716.49</v>
      </c>
      <c r="F33" s="77"/>
      <c r="G33" s="73" t="str">
        <f t="shared" si="0"/>
        <v/>
      </c>
    </row>
    <row r="34" spans="1:8" ht="20.25" customHeight="1" x14ac:dyDescent="0.25">
      <c r="A34" s="124"/>
      <c r="B34" s="121"/>
      <c r="C34" s="126" t="s">
        <v>57</v>
      </c>
      <c r="D34" s="10"/>
      <c r="E34" s="10">
        <v>412.62</v>
      </c>
      <c r="F34" s="77"/>
      <c r="G34" s="73" t="str">
        <f t="shared" si="0"/>
        <v/>
      </c>
    </row>
    <row r="35" spans="1:8" ht="20.25" customHeight="1" x14ac:dyDescent="0.25">
      <c r="A35" s="124"/>
      <c r="B35" s="121"/>
      <c r="C35" s="126" t="s">
        <v>1</v>
      </c>
      <c r="D35" s="10"/>
      <c r="E35" s="10"/>
      <c r="F35" s="77"/>
      <c r="G35" s="73" t="str">
        <f>IF(D35=0,"",F35/D35*100)</f>
        <v/>
      </c>
    </row>
    <row r="36" spans="1:8" ht="20.25" customHeight="1" x14ac:dyDescent="0.25">
      <c r="A36" s="124"/>
      <c r="B36" s="121"/>
      <c r="C36" s="126" t="s">
        <v>2</v>
      </c>
      <c r="D36" s="10"/>
      <c r="E36" s="10"/>
      <c r="F36" s="77"/>
      <c r="G36" s="73" t="str">
        <f t="shared" si="0"/>
        <v/>
      </c>
    </row>
    <row r="37" spans="1:8" ht="20.25" customHeight="1" x14ac:dyDescent="0.25">
      <c r="A37" s="124"/>
      <c r="B37" s="121"/>
      <c r="C37" s="126" t="s">
        <v>3</v>
      </c>
      <c r="D37" s="10"/>
      <c r="E37" s="10"/>
      <c r="F37" s="77"/>
      <c r="G37" s="73" t="str">
        <f t="shared" si="0"/>
        <v/>
      </c>
    </row>
    <row r="38" spans="1:8" ht="20.25" customHeight="1" x14ac:dyDescent="0.25">
      <c r="A38" s="124"/>
      <c r="B38" s="121"/>
      <c r="C38" s="126" t="s">
        <v>91</v>
      </c>
      <c r="D38" s="10"/>
      <c r="E38" s="10"/>
      <c r="F38" s="77"/>
      <c r="G38" s="73" t="str">
        <f>IF(D38=0,"",F38/D38*100)</f>
        <v/>
      </c>
    </row>
    <row r="39" spans="1:8" ht="20.25" customHeight="1" x14ac:dyDescent="0.25">
      <c r="A39" s="124"/>
      <c r="B39" s="121"/>
      <c r="C39" s="126" t="s">
        <v>59</v>
      </c>
      <c r="D39" s="10"/>
      <c r="E39" s="10"/>
      <c r="F39" s="77"/>
      <c r="G39" s="73" t="str">
        <f t="shared" si="0"/>
        <v/>
      </c>
    </row>
    <row r="40" spans="1:8" ht="20.25" customHeight="1" x14ac:dyDescent="0.25">
      <c r="A40" s="124"/>
      <c r="B40" s="121"/>
      <c r="C40" s="126" t="s">
        <v>11</v>
      </c>
      <c r="D40" s="10"/>
      <c r="E40" s="10">
        <v>0.9</v>
      </c>
      <c r="F40" s="77"/>
      <c r="G40" s="73" t="str">
        <f t="shared" si="0"/>
        <v/>
      </c>
    </row>
    <row r="41" spans="1:8" ht="20.25" customHeight="1" thickBot="1" x14ac:dyDescent="0.3">
      <c r="A41" s="124"/>
      <c r="B41" s="121"/>
      <c r="C41" s="126" t="s">
        <v>122</v>
      </c>
      <c r="D41" s="16"/>
      <c r="E41" s="16">
        <v>776.5</v>
      </c>
      <c r="F41" s="78"/>
      <c r="G41" s="74" t="str">
        <f t="shared" si="0"/>
        <v/>
      </c>
    </row>
    <row r="42" spans="1:8" ht="18.75" customHeight="1" thickBot="1" x14ac:dyDescent="0.3">
      <c r="A42" s="124"/>
      <c r="B42" s="121"/>
      <c r="C42" s="121"/>
      <c r="D42" s="39"/>
      <c r="E42" s="39"/>
      <c r="F42" s="91"/>
      <c r="G42" s="90" t="str">
        <f t="shared" si="0"/>
        <v/>
      </c>
    </row>
    <row r="43" spans="1:8" ht="17.25" x14ac:dyDescent="0.25">
      <c r="A43" s="124"/>
      <c r="B43" s="125" t="s">
        <v>18</v>
      </c>
      <c r="C43" s="121"/>
      <c r="D43" s="102">
        <f>D44</f>
        <v>0</v>
      </c>
      <c r="E43" s="102">
        <f>E44</f>
        <v>0</v>
      </c>
      <c r="F43" s="80">
        <f>E43-D43</f>
        <v>0</v>
      </c>
      <c r="G43" s="72" t="str">
        <f t="shared" si="0"/>
        <v/>
      </c>
    </row>
    <row r="44" spans="1:8" ht="20.25" customHeight="1" thickBot="1" x14ac:dyDescent="0.3">
      <c r="A44" s="124"/>
      <c r="B44" s="121"/>
      <c r="C44" s="126" t="s">
        <v>61</v>
      </c>
      <c r="D44" s="16"/>
      <c r="E44" s="16"/>
      <c r="F44" s="78">
        <f>E44-D44</f>
        <v>0</v>
      </c>
      <c r="G44" s="74" t="str">
        <f t="shared" si="0"/>
        <v/>
      </c>
    </row>
    <row r="45" spans="1:8" ht="18.75" customHeight="1" thickBot="1" x14ac:dyDescent="0.3">
      <c r="A45" s="124"/>
      <c r="B45" s="121"/>
      <c r="C45" s="121"/>
      <c r="D45" s="39"/>
      <c r="E45" s="39"/>
      <c r="F45" s="91"/>
      <c r="G45" s="90" t="str">
        <f t="shared" si="0"/>
        <v/>
      </c>
      <c r="H45" s="68"/>
    </row>
    <row r="46" spans="1:8" ht="17.25" x14ac:dyDescent="0.25">
      <c r="A46" s="124"/>
      <c r="B46" s="125" t="s">
        <v>19</v>
      </c>
      <c r="C46" s="121"/>
      <c r="D46" s="41"/>
      <c r="E46" s="41">
        <f>SUM(E47:E49)</f>
        <v>3185</v>
      </c>
      <c r="F46" s="76"/>
      <c r="G46" s="72" t="str">
        <f t="shared" si="0"/>
        <v/>
      </c>
    </row>
    <row r="47" spans="1:8" ht="20.25" customHeight="1" x14ac:dyDescent="0.25">
      <c r="A47" s="124"/>
      <c r="B47" s="121"/>
      <c r="C47" s="126" t="s">
        <v>47</v>
      </c>
      <c r="D47" s="10"/>
      <c r="E47" s="10">
        <v>1650</v>
      </c>
      <c r="F47" s="77"/>
      <c r="G47" s="73" t="str">
        <f t="shared" si="0"/>
        <v/>
      </c>
    </row>
    <row r="48" spans="1:8" ht="20.25" customHeight="1" x14ac:dyDescent="0.25">
      <c r="A48" s="124"/>
      <c r="B48" s="121"/>
      <c r="C48" s="126" t="s">
        <v>62</v>
      </c>
      <c r="D48" s="10"/>
      <c r="E48" s="10">
        <v>1535</v>
      </c>
      <c r="F48" s="77"/>
      <c r="G48" s="73" t="str">
        <f t="shared" si="0"/>
        <v/>
      </c>
    </row>
    <row r="49" spans="1:7" ht="20.25" customHeight="1" thickBot="1" x14ac:dyDescent="0.3">
      <c r="A49" s="124"/>
      <c r="B49" s="121"/>
      <c r="C49" s="126" t="s">
        <v>9</v>
      </c>
      <c r="D49" s="16"/>
      <c r="E49" s="16"/>
      <c r="F49" s="78"/>
      <c r="G49" s="74" t="str">
        <f t="shared" si="0"/>
        <v/>
      </c>
    </row>
    <row r="50" spans="1:7" ht="19.5" customHeight="1" thickBot="1" x14ac:dyDescent="0.3">
      <c r="A50" s="124"/>
      <c r="B50" s="121"/>
      <c r="C50" s="121"/>
      <c r="D50" s="39"/>
      <c r="E50" s="39"/>
      <c r="F50" s="75"/>
      <c r="G50" s="90" t="str">
        <f t="shared" si="0"/>
        <v/>
      </c>
    </row>
    <row r="51" spans="1:7" ht="17.25" x14ac:dyDescent="0.25">
      <c r="A51" s="124"/>
      <c r="B51" s="125" t="s">
        <v>21</v>
      </c>
      <c r="C51" s="121"/>
      <c r="D51" s="41">
        <f>D52+D53+D54+D55+D56+D57</f>
        <v>0</v>
      </c>
      <c r="E51" s="41"/>
      <c r="F51" s="76"/>
      <c r="G51" s="72" t="str">
        <f t="shared" si="0"/>
        <v/>
      </c>
    </row>
    <row r="52" spans="1:7" ht="20.25" customHeight="1" x14ac:dyDescent="0.25">
      <c r="A52" s="124"/>
      <c r="B52" s="125"/>
      <c r="C52" s="126" t="s">
        <v>63</v>
      </c>
      <c r="D52" s="10"/>
      <c r="E52" s="10"/>
      <c r="F52" s="77"/>
      <c r="G52" s="73" t="str">
        <f t="shared" si="0"/>
        <v/>
      </c>
    </row>
    <row r="53" spans="1:7" ht="20.25" customHeight="1" x14ac:dyDescent="0.25">
      <c r="A53" s="124"/>
      <c r="B53" s="121"/>
      <c r="C53" s="126" t="s">
        <v>49</v>
      </c>
      <c r="D53" s="10"/>
      <c r="E53" s="10"/>
      <c r="F53" s="77"/>
      <c r="G53" s="73" t="str">
        <f t="shared" si="0"/>
        <v/>
      </c>
    </row>
    <row r="54" spans="1:7" ht="20.25" customHeight="1" x14ac:dyDescent="0.25">
      <c r="A54" s="124"/>
      <c r="B54" s="121"/>
      <c r="C54" s="126" t="s">
        <v>30</v>
      </c>
      <c r="D54" s="10"/>
      <c r="E54" s="10"/>
      <c r="F54" s="77"/>
      <c r="G54" s="73" t="str">
        <f t="shared" si="0"/>
        <v/>
      </c>
    </row>
    <row r="55" spans="1:7" ht="20.25" customHeight="1" x14ac:dyDescent="0.25">
      <c r="A55" s="124"/>
      <c r="B55" s="121"/>
      <c r="C55" s="126" t="s">
        <v>92</v>
      </c>
      <c r="D55" s="10"/>
      <c r="E55" s="10"/>
      <c r="F55" s="77"/>
      <c r="G55" s="73" t="str">
        <f t="shared" si="0"/>
        <v/>
      </c>
    </row>
    <row r="56" spans="1:7" ht="20.25" customHeight="1" x14ac:dyDescent="0.25">
      <c r="A56" s="124"/>
      <c r="B56" s="121"/>
      <c r="C56" s="126" t="s">
        <v>100</v>
      </c>
      <c r="D56" s="10"/>
      <c r="E56" s="10"/>
      <c r="F56" s="77"/>
      <c r="G56" s="73" t="str">
        <f t="shared" si="0"/>
        <v/>
      </c>
    </row>
    <row r="57" spans="1:7" ht="20.25" customHeight="1" thickBot="1" x14ac:dyDescent="0.3">
      <c r="A57" s="124"/>
      <c r="B57" s="121"/>
      <c r="C57" s="126" t="s">
        <v>99</v>
      </c>
      <c r="D57" s="16"/>
      <c r="E57" s="16"/>
      <c r="F57" s="78"/>
      <c r="G57" s="74" t="str">
        <f t="shared" si="0"/>
        <v/>
      </c>
    </row>
    <row r="58" spans="1:7" ht="21" customHeight="1" thickBot="1" x14ac:dyDescent="0.3">
      <c r="A58" s="124"/>
      <c r="B58" s="121"/>
      <c r="C58" s="121"/>
      <c r="D58" s="39"/>
      <c r="E58" s="39"/>
      <c r="F58" s="75"/>
      <c r="G58" s="90" t="str">
        <f t="shared" si="0"/>
        <v/>
      </c>
    </row>
    <row r="59" spans="1:7" ht="17.25" x14ac:dyDescent="0.25">
      <c r="A59" s="130"/>
      <c r="B59" s="125" t="s">
        <v>28</v>
      </c>
      <c r="C59" s="121"/>
      <c r="D59" s="41">
        <f>D60+D61</f>
        <v>0</v>
      </c>
      <c r="E59" s="41"/>
      <c r="F59" s="76"/>
      <c r="G59" s="72" t="str">
        <f t="shared" si="0"/>
        <v/>
      </c>
    </row>
    <row r="60" spans="1:7" ht="20.25" customHeight="1" x14ac:dyDescent="0.25">
      <c r="A60" s="124"/>
      <c r="B60" s="121"/>
      <c r="C60" s="126" t="s">
        <v>4</v>
      </c>
      <c r="D60" s="10"/>
      <c r="E60" s="10"/>
      <c r="F60" s="77"/>
      <c r="G60" s="73" t="str">
        <f t="shared" si="0"/>
        <v/>
      </c>
    </row>
    <row r="61" spans="1:7" ht="20.25" customHeight="1" thickBot="1" x14ac:dyDescent="0.3">
      <c r="A61" s="124"/>
      <c r="B61" s="121"/>
      <c r="C61" s="126" t="s">
        <v>64</v>
      </c>
      <c r="D61" s="16"/>
      <c r="E61" s="16"/>
      <c r="F61" s="78"/>
      <c r="G61" s="74" t="str">
        <f t="shared" si="0"/>
        <v/>
      </c>
    </row>
    <row r="62" spans="1:7" ht="12.75" customHeight="1" thickBot="1" x14ac:dyDescent="0.3">
      <c r="A62" s="124"/>
      <c r="B62" s="121"/>
      <c r="C62" s="131"/>
      <c r="D62" s="132"/>
      <c r="E62" s="132"/>
      <c r="F62" s="81"/>
      <c r="G62" s="90" t="str">
        <f t="shared" si="0"/>
        <v/>
      </c>
    </row>
    <row r="63" spans="1:7" ht="24" customHeight="1" thickBot="1" x14ac:dyDescent="0.3">
      <c r="A63" s="124"/>
      <c r="B63" s="121"/>
      <c r="C63" s="134" t="s">
        <v>5</v>
      </c>
      <c r="D63" s="43">
        <f>D11+D20+D28+D43+D46+D51+D59</f>
        <v>0</v>
      </c>
      <c r="E63" s="43"/>
      <c r="F63" s="172"/>
      <c r="G63" s="82" t="str">
        <f t="shared" si="0"/>
        <v/>
      </c>
    </row>
    <row r="64" spans="1:7" s="19" customFormat="1" ht="12" customHeight="1" x14ac:dyDescent="0.25">
      <c r="A64" s="124"/>
      <c r="B64" s="121"/>
      <c r="C64" s="131"/>
      <c r="D64" s="135"/>
      <c r="E64" s="135"/>
      <c r="F64" s="136"/>
      <c r="G64" s="88" t="str">
        <f t="shared" si="0"/>
        <v/>
      </c>
    </row>
    <row r="65" spans="1:7" s="19" customFormat="1" ht="14.25" customHeight="1" thickBot="1" x14ac:dyDescent="0.3">
      <c r="A65" s="124"/>
      <c r="B65" s="121"/>
      <c r="C65" s="131"/>
      <c r="D65" s="137"/>
      <c r="E65" s="137"/>
      <c r="F65" s="91"/>
      <c r="G65" s="98" t="str">
        <f t="shared" si="0"/>
        <v/>
      </c>
    </row>
    <row r="66" spans="1:7" ht="17.25" x14ac:dyDescent="0.25">
      <c r="A66" s="130"/>
      <c r="B66" s="125" t="s">
        <v>29</v>
      </c>
      <c r="C66" s="122"/>
      <c r="D66" s="41">
        <f>D67+D68</f>
        <v>0</v>
      </c>
      <c r="E66" s="41">
        <f>E67+E68</f>
        <v>0</v>
      </c>
      <c r="F66" s="76">
        <f>E66-D66</f>
        <v>0</v>
      </c>
      <c r="G66" s="72" t="str">
        <f t="shared" si="0"/>
        <v/>
      </c>
    </row>
    <row r="67" spans="1:7" ht="20.25" customHeight="1" x14ac:dyDescent="0.25">
      <c r="A67" s="124"/>
      <c r="B67" s="121"/>
      <c r="C67" s="126" t="s">
        <v>50</v>
      </c>
      <c r="D67" s="11"/>
      <c r="E67" s="11"/>
      <c r="F67" s="173">
        <f>E67-D67</f>
        <v>0</v>
      </c>
      <c r="G67" s="73" t="str">
        <f t="shared" si="0"/>
        <v/>
      </c>
    </row>
    <row r="68" spans="1:7" ht="20.25" customHeight="1" thickBot="1" x14ac:dyDescent="0.3">
      <c r="A68" s="124"/>
      <c r="B68" s="121"/>
      <c r="C68" s="126" t="s">
        <v>125</v>
      </c>
      <c r="D68" s="16"/>
      <c r="E68" s="16"/>
      <c r="F68" s="78">
        <f>E68-D68</f>
        <v>0</v>
      </c>
      <c r="G68" s="74" t="str">
        <f t="shared" si="0"/>
        <v/>
      </c>
    </row>
    <row r="69" spans="1:7" ht="18" thickBot="1" x14ac:dyDescent="0.3">
      <c r="A69" s="124"/>
      <c r="B69" s="121"/>
      <c r="C69" s="121"/>
      <c r="D69" s="39"/>
      <c r="E69" s="39"/>
      <c r="F69" s="75"/>
      <c r="G69" s="90" t="str">
        <f t="shared" si="0"/>
        <v/>
      </c>
    </row>
    <row r="70" spans="1:7" ht="17.25" x14ac:dyDescent="0.25">
      <c r="A70" s="124"/>
      <c r="B70" s="125" t="s">
        <v>20</v>
      </c>
      <c r="C70" s="121"/>
      <c r="D70" s="41">
        <f>D71+D72</f>
        <v>0</v>
      </c>
      <c r="E70" s="41">
        <f>E71+E72</f>
        <v>0</v>
      </c>
      <c r="F70" s="76">
        <f>E70-D70</f>
        <v>0</v>
      </c>
      <c r="G70" s="72" t="str">
        <f t="shared" si="0"/>
        <v/>
      </c>
    </row>
    <row r="71" spans="1:7" ht="20.25" customHeight="1" x14ac:dyDescent="0.25">
      <c r="A71" s="124"/>
      <c r="B71" s="125"/>
      <c r="C71" s="126" t="s">
        <v>48</v>
      </c>
      <c r="D71" s="10"/>
      <c r="E71" s="10"/>
      <c r="F71" s="77">
        <f>E71-D71</f>
        <v>0</v>
      </c>
      <c r="G71" s="73" t="str">
        <f t="shared" si="0"/>
        <v/>
      </c>
    </row>
    <row r="72" spans="1:7" ht="20.25" customHeight="1" thickBot="1" x14ac:dyDescent="0.3">
      <c r="A72" s="124"/>
      <c r="B72" s="121"/>
      <c r="C72" s="126" t="s">
        <v>81</v>
      </c>
      <c r="D72" s="16"/>
      <c r="E72" s="16"/>
      <c r="F72" s="78">
        <f>E72-D72</f>
        <v>0</v>
      </c>
      <c r="G72" s="74" t="str">
        <f t="shared" si="0"/>
        <v/>
      </c>
    </row>
    <row r="73" spans="1:7" ht="12.75" customHeight="1" thickBot="1" x14ac:dyDescent="0.3">
      <c r="A73" s="124"/>
      <c r="B73" s="121"/>
      <c r="C73" s="121"/>
      <c r="D73" s="127"/>
      <c r="E73" s="39"/>
      <c r="F73" s="75"/>
      <c r="G73" s="186" t="str">
        <f t="shared" si="0"/>
        <v/>
      </c>
    </row>
    <row r="74" spans="1:7" ht="23.25" customHeight="1" thickBot="1" x14ac:dyDescent="0.3">
      <c r="A74" s="124"/>
      <c r="B74" s="121"/>
      <c r="C74" s="134" t="s">
        <v>6</v>
      </c>
      <c r="D74" s="43">
        <f>D66+D70</f>
        <v>0</v>
      </c>
      <c r="E74" s="43">
        <f>E66+E70</f>
        <v>0</v>
      </c>
      <c r="F74" s="174">
        <f>E74-D74</f>
        <v>0</v>
      </c>
      <c r="G74" s="87" t="str">
        <f t="shared" si="0"/>
        <v/>
      </c>
    </row>
    <row r="75" spans="1:7" ht="26.25" customHeight="1" thickBot="1" x14ac:dyDescent="0.3">
      <c r="A75" s="124"/>
      <c r="B75" s="125" t="s">
        <v>32</v>
      </c>
      <c r="C75" s="131"/>
      <c r="D75" s="137"/>
      <c r="E75" s="137"/>
      <c r="F75" s="75"/>
      <c r="G75" s="90" t="str">
        <f t="shared" si="0"/>
        <v/>
      </c>
    </row>
    <row r="76" spans="1:7" ht="20.25" customHeight="1" x14ac:dyDescent="0.25">
      <c r="A76" s="124"/>
      <c r="B76" s="121"/>
      <c r="C76" s="138" t="s">
        <v>34</v>
      </c>
      <c r="D76" s="40"/>
      <c r="E76" s="40"/>
      <c r="F76" s="89">
        <f>E76-D76</f>
        <v>0</v>
      </c>
      <c r="G76" s="84" t="str">
        <f t="shared" ref="G76:G139" si="1">IF(D76=0,"",F76/D76*100)</f>
        <v/>
      </c>
    </row>
    <row r="77" spans="1:7" ht="20.25" customHeight="1" x14ac:dyDescent="0.25">
      <c r="A77" s="124"/>
      <c r="B77" s="121"/>
      <c r="C77" s="138" t="s">
        <v>36</v>
      </c>
      <c r="D77" s="10"/>
      <c r="E77" s="10"/>
      <c r="F77" s="77">
        <f>E77-D77</f>
        <v>0</v>
      </c>
      <c r="G77" s="73" t="str">
        <f t="shared" si="1"/>
        <v/>
      </c>
    </row>
    <row r="78" spans="1:7" ht="20.25" customHeight="1" thickBot="1" x14ac:dyDescent="0.3">
      <c r="A78" s="124"/>
      <c r="B78" s="121"/>
      <c r="C78" s="138" t="s">
        <v>37</v>
      </c>
      <c r="D78" s="16"/>
      <c r="E78" s="16"/>
      <c r="F78" s="78">
        <f>E78-D78</f>
        <v>0</v>
      </c>
      <c r="G78" s="74" t="str">
        <f t="shared" si="1"/>
        <v/>
      </c>
    </row>
    <row r="79" spans="1:7" ht="12" customHeight="1" thickBot="1" x14ac:dyDescent="0.3">
      <c r="A79" s="124"/>
      <c r="B79" s="121"/>
      <c r="C79" s="139"/>
      <c r="D79" s="67"/>
      <c r="E79" s="67"/>
      <c r="F79" s="81"/>
      <c r="G79" s="90" t="str">
        <f t="shared" si="1"/>
        <v/>
      </c>
    </row>
    <row r="80" spans="1:7" ht="24" customHeight="1" thickBot="1" x14ac:dyDescent="0.3">
      <c r="A80" s="124"/>
      <c r="B80" s="121"/>
      <c r="C80" s="131" t="s">
        <v>35</v>
      </c>
      <c r="D80" s="43">
        <f>D78+D77+D76</f>
        <v>0</v>
      </c>
      <c r="E80" s="103">
        <f>E78+E77+E76</f>
        <v>0</v>
      </c>
      <c r="F80" s="172">
        <f>E80-D80</f>
        <v>0</v>
      </c>
      <c r="G80" s="82" t="str">
        <f t="shared" si="1"/>
        <v/>
      </c>
    </row>
    <row r="81" spans="1:7" ht="15.75" customHeight="1" thickBot="1" x14ac:dyDescent="0.3">
      <c r="A81" s="124"/>
      <c r="B81" s="121"/>
      <c r="C81" s="121"/>
      <c r="D81" s="67"/>
      <c r="E81" s="140"/>
      <c r="F81" s="85"/>
      <c r="G81" s="90" t="str">
        <f t="shared" si="1"/>
        <v/>
      </c>
    </row>
    <row r="82" spans="1:7" ht="39.75" customHeight="1" thickBot="1" x14ac:dyDescent="0.3">
      <c r="A82" s="124"/>
      <c r="B82" s="121"/>
      <c r="C82" s="141" t="s">
        <v>109</v>
      </c>
      <c r="D82" s="42">
        <f>D63+D74+D80</f>
        <v>0</v>
      </c>
      <c r="E82" s="42">
        <f>E46+E28+E20+E11</f>
        <v>16399.060000000001</v>
      </c>
      <c r="F82" s="172">
        <f>E82-D82</f>
        <v>16399.060000000001</v>
      </c>
      <c r="G82" s="82" t="str">
        <f t="shared" si="1"/>
        <v/>
      </c>
    </row>
    <row r="83" spans="1:7" ht="19.5" customHeight="1" thickBot="1" x14ac:dyDescent="0.3">
      <c r="A83" s="124"/>
      <c r="B83" s="121"/>
      <c r="C83" s="142"/>
      <c r="D83" s="143"/>
      <c r="E83" s="143"/>
      <c r="F83" s="85"/>
      <c r="G83" s="90" t="str">
        <f t="shared" si="1"/>
        <v/>
      </c>
    </row>
    <row r="84" spans="1:7" ht="19.5" customHeight="1" thickBot="1" x14ac:dyDescent="0.3">
      <c r="A84" s="124"/>
      <c r="B84" s="121"/>
      <c r="C84" s="142" t="s">
        <v>7</v>
      </c>
      <c r="D84" s="104">
        <f>IF(D163&gt;D82,D163-D82,0)</f>
        <v>0</v>
      </c>
      <c r="E84" s="104"/>
      <c r="F84" s="89">
        <f>E84-D84</f>
        <v>0</v>
      </c>
      <c r="G84" s="86" t="str">
        <f t="shared" si="1"/>
        <v/>
      </c>
    </row>
    <row r="85" spans="1:7" ht="36.75" customHeight="1" thickBot="1" x14ac:dyDescent="0.3">
      <c r="A85" s="116"/>
      <c r="B85" s="117"/>
      <c r="C85" s="144" t="s">
        <v>111</v>
      </c>
      <c r="D85" s="42"/>
      <c r="E85" s="42"/>
      <c r="F85" s="175"/>
      <c r="G85" s="183" t="str">
        <f t="shared" si="1"/>
        <v/>
      </c>
    </row>
    <row r="86" spans="1:7" s="19" customFormat="1" ht="37.5" customHeight="1" x14ac:dyDescent="0.25">
      <c r="A86" s="217"/>
      <c r="B86" s="217"/>
      <c r="C86" s="217"/>
      <c r="D86" s="112"/>
      <c r="E86" s="112"/>
      <c r="F86" s="113"/>
      <c r="G86" s="83" t="str">
        <f t="shared" si="1"/>
        <v/>
      </c>
    </row>
    <row r="87" spans="1:7" s="19" customFormat="1" ht="51" customHeight="1" x14ac:dyDescent="0.25">
      <c r="A87" s="149"/>
      <c r="B87" s="168"/>
      <c r="C87" s="168"/>
      <c r="D87" s="168"/>
      <c r="E87" s="168"/>
      <c r="F87" s="169"/>
      <c r="G87" s="196" t="str">
        <f t="shared" si="1"/>
        <v/>
      </c>
    </row>
    <row r="88" spans="1:7" ht="13.5" customHeight="1" thickBot="1" x14ac:dyDescent="0.3">
      <c r="A88" s="149"/>
      <c r="B88" s="168"/>
      <c r="C88" s="168"/>
      <c r="D88" s="168"/>
      <c r="E88" s="168"/>
      <c r="F88" s="169"/>
      <c r="G88" s="184" t="str">
        <f t="shared" si="1"/>
        <v/>
      </c>
    </row>
    <row r="89" spans="1:7" ht="23.25" x14ac:dyDescent="0.35">
      <c r="A89" s="206" t="s">
        <v>0</v>
      </c>
      <c r="B89" s="207"/>
      <c r="C89" s="208"/>
      <c r="D89" s="114" t="s">
        <v>79</v>
      </c>
      <c r="E89" s="114" t="s">
        <v>79</v>
      </c>
      <c r="F89" s="176" t="s">
        <v>75</v>
      </c>
      <c r="G89" s="115" t="s">
        <v>75</v>
      </c>
    </row>
    <row r="90" spans="1:7" ht="18" thickBot="1" x14ac:dyDescent="0.3">
      <c r="A90" s="116"/>
      <c r="B90" s="117"/>
      <c r="C90" s="117"/>
      <c r="D90" s="118" t="s">
        <v>77</v>
      </c>
      <c r="E90" s="118" t="s">
        <v>78</v>
      </c>
      <c r="F90" s="177" t="s">
        <v>73</v>
      </c>
      <c r="G90" s="119" t="s">
        <v>74</v>
      </c>
    </row>
    <row r="91" spans="1:7" ht="21" thickBot="1" x14ac:dyDescent="0.3">
      <c r="A91" s="120" t="s">
        <v>8</v>
      </c>
      <c r="B91" s="121"/>
      <c r="C91" s="121"/>
      <c r="D91" s="122"/>
      <c r="E91" s="122"/>
      <c r="F91" s="178"/>
      <c r="G91" s="187" t="str">
        <f t="shared" si="1"/>
        <v/>
      </c>
    </row>
    <row r="92" spans="1:7" ht="17.25" x14ac:dyDescent="0.25">
      <c r="A92" s="124"/>
      <c r="B92" s="125" t="s">
        <v>22</v>
      </c>
      <c r="C92" s="121"/>
      <c r="D92" s="41">
        <f>D93+D94+D95+D96+D97+D98+D99+D100</f>
        <v>0</v>
      </c>
      <c r="E92" s="41">
        <f>E94+E95+E96+E97+E98+E99+E100</f>
        <v>0</v>
      </c>
      <c r="F92" s="76">
        <f t="shared" ref="F92:F99" si="2">E92-D92</f>
        <v>0</v>
      </c>
      <c r="G92" s="72" t="str">
        <f t="shared" si="1"/>
        <v/>
      </c>
    </row>
    <row r="93" spans="1:7" ht="20.25" customHeight="1" x14ac:dyDescent="0.25">
      <c r="A93" s="124"/>
      <c r="B93" s="125"/>
      <c r="C93" s="126" t="s">
        <v>71</v>
      </c>
      <c r="D93" s="10"/>
      <c r="E93" s="10"/>
      <c r="F93" s="77">
        <f t="shared" si="2"/>
        <v>0</v>
      </c>
      <c r="G93" s="73" t="str">
        <f t="shared" si="1"/>
        <v/>
      </c>
    </row>
    <row r="94" spans="1:7" ht="20.25" customHeight="1" x14ac:dyDescent="0.25">
      <c r="A94" s="124"/>
      <c r="B94" s="125"/>
      <c r="C94" s="126" t="s">
        <v>15</v>
      </c>
      <c r="D94" s="10"/>
      <c r="E94" s="10"/>
      <c r="F94" s="77">
        <f t="shared" si="2"/>
        <v>0</v>
      </c>
      <c r="G94" s="73" t="str">
        <f t="shared" si="1"/>
        <v/>
      </c>
    </row>
    <row r="95" spans="1:7" ht="20.25" customHeight="1" x14ac:dyDescent="0.25">
      <c r="A95" s="124"/>
      <c r="B95" s="121"/>
      <c r="C95" s="126" t="s">
        <v>31</v>
      </c>
      <c r="D95" s="10"/>
      <c r="E95" s="10"/>
      <c r="F95" s="77">
        <f t="shared" si="2"/>
        <v>0</v>
      </c>
      <c r="G95" s="73" t="str">
        <f t="shared" si="1"/>
        <v/>
      </c>
    </row>
    <row r="96" spans="1:7" ht="20.25" customHeight="1" x14ac:dyDescent="0.25">
      <c r="A96" s="124"/>
      <c r="B96" s="121"/>
      <c r="C96" s="126" t="s">
        <v>102</v>
      </c>
      <c r="D96" s="11"/>
      <c r="E96" s="11"/>
      <c r="F96" s="77">
        <f t="shared" si="2"/>
        <v>0</v>
      </c>
      <c r="G96" s="73" t="str">
        <f t="shared" si="1"/>
        <v/>
      </c>
    </row>
    <row r="97" spans="1:7" ht="20.25" customHeight="1" x14ac:dyDescent="0.25">
      <c r="A97" s="124"/>
      <c r="B97" s="121"/>
      <c r="C97" s="126" t="s">
        <v>70</v>
      </c>
      <c r="D97" s="11"/>
      <c r="E97" s="11"/>
      <c r="F97" s="77">
        <f t="shared" si="2"/>
        <v>0</v>
      </c>
      <c r="G97" s="73" t="str">
        <f t="shared" si="1"/>
        <v/>
      </c>
    </row>
    <row r="98" spans="1:7" ht="20.25" customHeight="1" x14ac:dyDescent="0.25">
      <c r="A98" s="124"/>
      <c r="B98" s="121"/>
      <c r="C98" s="126" t="s">
        <v>72</v>
      </c>
      <c r="D98" s="11"/>
      <c r="E98" s="11"/>
      <c r="F98" s="77">
        <f t="shared" si="2"/>
        <v>0</v>
      </c>
      <c r="G98" s="73" t="str">
        <f t="shared" si="1"/>
        <v/>
      </c>
    </row>
    <row r="99" spans="1:7" ht="20.25" customHeight="1" thickBot="1" x14ac:dyDescent="0.3">
      <c r="A99" s="124"/>
      <c r="B99" s="121"/>
      <c r="C99" s="126" t="s">
        <v>93</v>
      </c>
      <c r="D99" s="16"/>
      <c r="E99" s="16"/>
      <c r="F99" s="78">
        <f t="shared" si="2"/>
        <v>0</v>
      </c>
      <c r="G99" s="74" t="str">
        <f t="shared" si="1"/>
        <v/>
      </c>
    </row>
    <row r="100" spans="1:7" ht="18" thickBot="1" x14ac:dyDescent="0.3">
      <c r="A100" s="124"/>
      <c r="B100" s="121"/>
      <c r="C100" s="128"/>
      <c r="D100" s="39"/>
      <c r="E100" s="39"/>
      <c r="F100" s="75"/>
      <c r="G100" s="90" t="str">
        <f t="shared" si="1"/>
        <v/>
      </c>
    </row>
    <row r="101" spans="1:7" ht="18" thickBot="1" x14ac:dyDescent="0.3">
      <c r="A101" s="124"/>
      <c r="B101" s="125" t="s">
        <v>23</v>
      </c>
      <c r="C101" s="121"/>
      <c r="D101" s="105">
        <f>D104+D105+D106+D109+D110+D111+D112+D115</f>
        <v>0</v>
      </c>
      <c r="E101" s="105">
        <v>9055.25</v>
      </c>
      <c r="F101" s="179"/>
      <c r="G101" s="87" t="str">
        <f t="shared" si="1"/>
        <v/>
      </c>
    </row>
    <row r="102" spans="1:7" ht="17.25" x14ac:dyDescent="0.25">
      <c r="A102" s="124"/>
      <c r="B102" s="121"/>
      <c r="C102" s="125"/>
      <c r="D102" s="39"/>
      <c r="E102" s="145"/>
      <c r="F102" s="83"/>
      <c r="G102" s="88" t="str">
        <f t="shared" si="1"/>
        <v/>
      </c>
    </row>
    <row r="103" spans="1:7" ht="18" thickBot="1" x14ac:dyDescent="0.3">
      <c r="A103" s="124"/>
      <c r="B103" s="121"/>
      <c r="C103" s="125" t="s">
        <v>66</v>
      </c>
      <c r="D103" s="39"/>
      <c r="E103" s="39"/>
      <c r="F103" s="75"/>
      <c r="G103" s="98" t="str">
        <f t="shared" si="1"/>
        <v/>
      </c>
    </row>
    <row r="104" spans="1:7" ht="20.25" customHeight="1" x14ac:dyDescent="0.25">
      <c r="A104" s="124"/>
      <c r="B104" s="121"/>
      <c r="C104" s="126" t="s">
        <v>124</v>
      </c>
      <c r="D104" s="40"/>
      <c r="E104" s="40">
        <v>1000</v>
      </c>
      <c r="F104" s="89"/>
      <c r="G104" s="84" t="str">
        <f t="shared" si="1"/>
        <v/>
      </c>
    </row>
    <row r="105" spans="1:7" ht="20.25" customHeight="1" x14ac:dyDescent="0.25">
      <c r="A105" s="124"/>
      <c r="B105" s="121"/>
      <c r="C105" s="126" t="s">
        <v>119</v>
      </c>
      <c r="D105" s="10"/>
      <c r="E105" s="10"/>
      <c r="F105" s="77"/>
      <c r="G105" s="73" t="str">
        <f t="shared" si="1"/>
        <v/>
      </c>
    </row>
    <row r="106" spans="1:7" ht="20.25" customHeight="1" thickBot="1" x14ac:dyDescent="0.3">
      <c r="A106" s="124"/>
      <c r="B106" s="121"/>
      <c r="C106" s="126" t="s">
        <v>123</v>
      </c>
      <c r="D106" s="16"/>
      <c r="E106" s="16"/>
      <c r="F106" s="78"/>
      <c r="G106" s="74" t="str">
        <f t="shared" si="1"/>
        <v/>
      </c>
    </row>
    <row r="107" spans="1:7" ht="17.25" x14ac:dyDescent="0.25">
      <c r="A107" s="124"/>
      <c r="B107" s="121"/>
      <c r="C107" s="128"/>
      <c r="D107" s="39"/>
      <c r="E107" s="39"/>
      <c r="F107" s="83"/>
      <c r="G107" s="88" t="str">
        <f t="shared" si="1"/>
        <v/>
      </c>
    </row>
    <row r="108" spans="1:7" ht="18" thickBot="1" x14ac:dyDescent="0.3">
      <c r="A108" s="124"/>
      <c r="B108" s="121"/>
      <c r="C108" s="125" t="s">
        <v>67</v>
      </c>
      <c r="D108" s="39"/>
      <c r="E108" s="39"/>
      <c r="F108" s="75"/>
      <c r="G108" s="98" t="str">
        <f t="shared" si="1"/>
        <v/>
      </c>
    </row>
    <row r="109" spans="1:7" ht="20.25" customHeight="1" x14ac:dyDescent="0.25">
      <c r="A109" s="124"/>
      <c r="B109" s="125"/>
      <c r="C109" s="126" t="s">
        <v>104</v>
      </c>
      <c r="D109" s="40"/>
      <c r="E109" s="40"/>
      <c r="F109" s="89"/>
      <c r="G109" s="84" t="str">
        <f t="shared" si="1"/>
        <v/>
      </c>
    </row>
    <row r="110" spans="1:7" ht="20.25" customHeight="1" x14ac:dyDescent="0.25">
      <c r="A110" s="124"/>
      <c r="B110" s="121"/>
      <c r="C110" s="126" t="s">
        <v>105</v>
      </c>
      <c r="D110" s="10"/>
      <c r="E110" s="10">
        <v>1000</v>
      </c>
      <c r="F110" s="77"/>
      <c r="G110" s="73" t="str">
        <f t="shared" si="1"/>
        <v/>
      </c>
    </row>
    <row r="111" spans="1:7" ht="20.25" customHeight="1" x14ac:dyDescent="0.25">
      <c r="A111" s="124"/>
      <c r="B111" s="125"/>
      <c r="C111" s="126" t="s">
        <v>106</v>
      </c>
      <c r="D111" s="10"/>
      <c r="E111" s="10">
        <v>7055.25</v>
      </c>
      <c r="F111" s="77"/>
      <c r="G111" s="73" t="str">
        <f t="shared" si="1"/>
        <v/>
      </c>
    </row>
    <row r="112" spans="1:7" ht="20.25" customHeight="1" thickBot="1" x14ac:dyDescent="0.3">
      <c r="A112" s="124"/>
      <c r="B112" s="121"/>
      <c r="C112" s="126"/>
      <c r="D112" s="16"/>
      <c r="E112" s="16"/>
      <c r="F112" s="78"/>
      <c r="G112" s="74" t="str">
        <f t="shared" si="1"/>
        <v/>
      </c>
    </row>
    <row r="113" spans="1:7" ht="17.25" x14ac:dyDescent="0.25">
      <c r="A113" s="124"/>
      <c r="B113" s="125"/>
      <c r="C113" s="125"/>
      <c r="D113" s="39"/>
      <c r="E113" s="39"/>
      <c r="F113" s="83"/>
      <c r="G113" s="88" t="str">
        <f t="shared" si="1"/>
        <v/>
      </c>
    </row>
    <row r="114" spans="1:7" ht="18" thickBot="1" x14ac:dyDescent="0.3">
      <c r="A114" s="124"/>
      <c r="B114" s="146"/>
      <c r="C114" s="125" t="s">
        <v>68</v>
      </c>
      <c r="D114" s="67"/>
      <c r="E114" s="67"/>
      <c r="F114" s="75"/>
      <c r="G114" s="79" t="str">
        <f t="shared" si="1"/>
        <v/>
      </c>
    </row>
    <row r="115" spans="1:7" ht="21" customHeight="1" thickBot="1" x14ac:dyDescent="0.3">
      <c r="A115" s="124"/>
      <c r="B115" s="146"/>
      <c r="C115" s="126" t="s">
        <v>16</v>
      </c>
      <c r="D115" s="70"/>
      <c r="E115" s="17"/>
      <c r="F115" s="180"/>
      <c r="G115" s="86" t="str">
        <f t="shared" si="1"/>
        <v/>
      </c>
    </row>
    <row r="116" spans="1:7" ht="18" thickBot="1" x14ac:dyDescent="0.3">
      <c r="A116" s="124"/>
      <c r="B116" s="146"/>
      <c r="C116" s="121"/>
      <c r="D116" s="39"/>
      <c r="E116" s="145"/>
      <c r="F116" s="83"/>
      <c r="G116" s="90" t="str">
        <f t="shared" si="1"/>
        <v/>
      </c>
    </row>
    <row r="117" spans="1:7" ht="17.25" x14ac:dyDescent="0.25">
      <c r="A117" s="124"/>
      <c r="B117" s="147" t="s">
        <v>24</v>
      </c>
      <c r="C117" s="125"/>
      <c r="D117" s="41">
        <f>D118+D119+D120+D121+D122</f>
        <v>0</v>
      </c>
      <c r="E117" s="198">
        <v>2834</v>
      </c>
      <c r="F117" s="76"/>
      <c r="G117" s="72" t="str">
        <f t="shared" si="1"/>
        <v/>
      </c>
    </row>
    <row r="118" spans="1:7" ht="20.25" customHeight="1" x14ac:dyDescent="0.25">
      <c r="A118" s="148"/>
      <c r="B118" s="125"/>
      <c r="C118" s="126" t="s">
        <v>25</v>
      </c>
      <c r="D118" s="10"/>
      <c r="E118" s="10"/>
      <c r="F118" s="77"/>
      <c r="G118" s="73" t="str">
        <f t="shared" si="1"/>
        <v/>
      </c>
    </row>
    <row r="119" spans="1:7" ht="20.25" customHeight="1" x14ac:dyDescent="0.25">
      <c r="A119" s="148"/>
      <c r="B119" s="121"/>
      <c r="C119" s="126" t="s">
        <v>94</v>
      </c>
      <c r="D119" s="10"/>
      <c r="E119" s="10"/>
      <c r="F119" s="77"/>
      <c r="G119" s="73" t="str">
        <f t="shared" si="1"/>
        <v/>
      </c>
    </row>
    <row r="120" spans="1:7" ht="20.25" customHeight="1" x14ac:dyDescent="0.25">
      <c r="A120" s="124"/>
      <c r="B120" s="121"/>
      <c r="C120" s="126" t="s">
        <v>97</v>
      </c>
      <c r="D120" s="10"/>
      <c r="E120" s="10">
        <v>2834</v>
      </c>
      <c r="F120" s="77"/>
      <c r="G120" s="73" t="str">
        <f t="shared" si="1"/>
        <v/>
      </c>
    </row>
    <row r="121" spans="1:7" ht="20.25" customHeight="1" x14ac:dyDescent="0.25">
      <c r="A121" s="124"/>
      <c r="B121" s="121"/>
      <c r="C121" s="126" t="s">
        <v>101</v>
      </c>
      <c r="D121" s="10"/>
      <c r="E121" s="10"/>
      <c r="F121" s="77"/>
      <c r="G121" s="73" t="str">
        <f t="shared" si="1"/>
        <v/>
      </c>
    </row>
    <row r="122" spans="1:7" ht="20.25" customHeight="1" thickBot="1" x14ac:dyDescent="0.3">
      <c r="A122" s="124"/>
      <c r="B122" s="121"/>
      <c r="C122" s="126" t="s">
        <v>121</v>
      </c>
      <c r="D122" s="16"/>
      <c r="E122" s="16"/>
      <c r="F122" s="78"/>
      <c r="G122" s="74" t="str">
        <f t="shared" si="1"/>
        <v/>
      </c>
    </row>
    <row r="123" spans="1:7" ht="18" thickBot="1" x14ac:dyDescent="0.3">
      <c r="A123" s="124"/>
      <c r="B123" s="121"/>
      <c r="C123" s="128"/>
      <c r="D123" s="67"/>
      <c r="E123" s="67"/>
      <c r="F123" s="133"/>
      <c r="G123" s="186" t="str">
        <f t="shared" si="1"/>
        <v/>
      </c>
    </row>
    <row r="124" spans="1:7" ht="17.25" x14ac:dyDescent="0.25">
      <c r="A124" s="124"/>
      <c r="B124" s="125" t="s">
        <v>26</v>
      </c>
      <c r="C124" s="121"/>
      <c r="D124" s="41">
        <f>D125</f>
        <v>0</v>
      </c>
      <c r="E124" s="41">
        <f>E125</f>
        <v>0</v>
      </c>
      <c r="F124" s="76">
        <f>E124-D124</f>
        <v>0</v>
      </c>
      <c r="G124" s="72" t="str">
        <f t="shared" si="1"/>
        <v/>
      </c>
    </row>
    <row r="125" spans="1:7" ht="21" customHeight="1" thickBot="1" x14ac:dyDescent="0.3">
      <c r="A125" s="124"/>
      <c r="B125" s="121"/>
      <c r="C125" s="126" t="s">
        <v>12</v>
      </c>
      <c r="D125" s="71"/>
      <c r="E125" s="71"/>
      <c r="F125" s="78">
        <f>E125-D125</f>
        <v>0</v>
      </c>
      <c r="G125" s="74" t="str">
        <f t="shared" si="1"/>
        <v/>
      </c>
    </row>
    <row r="126" spans="1:7" ht="17.25" x14ac:dyDescent="0.25">
      <c r="A126" s="149"/>
      <c r="B126" s="125"/>
      <c r="C126" s="121"/>
      <c r="D126" s="66"/>
      <c r="E126" s="66"/>
      <c r="F126" s="91"/>
      <c r="G126" s="88" t="str">
        <f t="shared" si="1"/>
        <v/>
      </c>
    </row>
    <row r="127" spans="1:7" ht="17.25" x14ac:dyDescent="0.25">
      <c r="A127" s="149"/>
      <c r="B127" s="125"/>
      <c r="C127" s="121"/>
      <c r="D127" s="66"/>
      <c r="E127" s="66"/>
      <c r="F127" s="91"/>
      <c r="G127" s="79" t="str">
        <f t="shared" si="1"/>
        <v/>
      </c>
    </row>
    <row r="128" spans="1:7" ht="17.25" x14ac:dyDescent="0.25">
      <c r="A128" s="124"/>
      <c r="B128" s="121"/>
      <c r="C128" s="121"/>
      <c r="D128" s="66"/>
      <c r="E128" s="66"/>
      <c r="F128" s="91"/>
      <c r="G128" s="79" t="str">
        <f t="shared" si="1"/>
        <v/>
      </c>
    </row>
    <row r="129" spans="1:7" ht="40.5" customHeight="1" x14ac:dyDescent="0.25">
      <c r="A129" s="124"/>
      <c r="B129" s="121"/>
      <c r="C129" s="121"/>
      <c r="D129" s="39"/>
      <c r="E129" s="39"/>
      <c r="F129" s="91"/>
      <c r="G129" s="79" t="str">
        <f t="shared" si="1"/>
        <v/>
      </c>
    </row>
    <row r="130" spans="1:7" ht="17.25" hidden="1" x14ac:dyDescent="0.25">
      <c r="A130" s="124"/>
      <c r="B130" s="121"/>
      <c r="C130" s="131"/>
      <c r="D130" s="137"/>
      <c r="E130" s="137"/>
      <c r="F130" s="150"/>
      <c r="G130" s="79" t="str">
        <f t="shared" si="1"/>
        <v/>
      </c>
    </row>
    <row r="131" spans="1:7" ht="17.25" hidden="1" x14ac:dyDescent="0.25">
      <c r="A131" s="124"/>
      <c r="B131" s="121"/>
      <c r="C131" s="131"/>
      <c r="D131" s="137">
        <f>D92+D101+D117+D124</f>
        <v>0</v>
      </c>
      <c r="E131" s="137">
        <f>E92+E101+E117+E124</f>
        <v>11889.25</v>
      </c>
      <c r="F131" s="150">
        <f>F92+F101+F117+F124</f>
        <v>0</v>
      </c>
      <c r="G131" s="79" t="str">
        <f t="shared" si="1"/>
        <v/>
      </c>
    </row>
    <row r="132" spans="1:7" ht="17.25" hidden="1" x14ac:dyDescent="0.25">
      <c r="A132" s="124"/>
      <c r="B132" s="121"/>
      <c r="C132" s="121"/>
      <c r="D132" s="39"/>
      <c r="E132" s="39"/>
      <c r="F132" s="91"/>
      <c r="G132" s="79" t="str">
        <f t="shared" si="1"/>
        <v/>
      </c>
    </row>
    <row r="133" spans="1:7" ht="17.25" hidden="1" x14ac:dyDescent="0.25">
      <c r="A133" s="149"/>
      <c r="B133" s="112"/>
      <c r="C133" s="112"/>
      <c r="D133" s="112"/>
      <c r="E133" s="112"/>
      <c r="F133" s="113"/>
      <c r="G133" s="79" t="str">
        <f t="shared" si="1"/>
        <v/>
      </c>
    </row>
    <row r="134" spans="1:7" ht="17.25" hidden="1" x14ac:dyDescent="0.25">
      <c r="A134" s="124"/>
      <c r="B134" s="112"/>
      <c r="C134" s="112"/>
      <c r="D134" s="112"/>
      <c r="E134" s="112"/>
      <c r="F134" s="113"/>
      <c r="G134" s="79" t="str">
        <f t="shared" si="1"/>
        <v/>
      </c>
    </row>
    <row r="135" spans="1:7" ht="17.25" hidden="1" x14ac:dyDescent="0.25">
      <c r="A135" s="124"/>
      <c r="B135" s="112"/>
      <c r="C135" s="112"/>
      <c r="D135" s="112"/>
      <c r="E135" s="112"/>
      <c r="F135" s="113"/>
      <c r="G135" s="79" t="str">
        <f t="shared" si="1"/>
        <v/>
      </c>
    </row>
    <row r="136" spans="1:7" ht="17.25" hidden="1" x14ac:dyDescent="0.25">
      <c r="A136" s="124"/>
      <c r="B136" s="112"/>
      <c r="C136" s="112"/>
      <c r="D136" s="112"/>
      <c r="E136" s="112"/>
      <c r="F136" s="113"/>
      <c r="G136" s="79" t="str">
        <f t="shared" si="1"/>
        <v/>
      </c>
    </row>
    <row r="137" spans="1:7" ht="17.25" hidden="1" x14ac:dyDescent="0.25">
      <c r="A137" s="149"/>
      <c r="B137" s="112"/>
      <c r="C137" s="112"/>
      <c r="D137" s="112"/>
      <c r="E137" s="112"/>
      <c r="F137" s="113"/>
      <c r="G137" s="79" t="str">
        <f t="shared" si="1"/>
        <v/>
      </c>
    </row>
    <row r="138" spans="1:7" ht="17.25" hidden="1" x14ac:dyDescent="0.25">
      <c r="A138" s="124"/>
      <c r="B138" s="112"/>
      <c r="C138" s="112"/>
      <c r="D138" s="112"/>
      <c r="E138" s="112"/>
      <c r="F138" s="113"/>
      <c r="G138" s="79" t="str">
        <f t="shared" si="1"/>
        <v/>
      </c>
    </row>
    <row r="139" spans="1:7" ht="17.25" hidden="1" x14ac:dyDescent="0.25">
      <c r="A139" s="124"/>
      <c r="B139" s="112"/>
      <c r="C139" s="112"/>
      <c r="D139" s="112"/>
      <c r="E139" s="112"/>
      <c r="F139" s="113"/>
      <c r="G139" s="79" t="str">
        <f t="shared" si="1"/>
        <v/>
      </c>
    </row>
    <row r="140" spans="1:7" ht="17.25" x14ac:dyDescent="0.25">
      <c r="A140" s="124"/>
      <c r="B140" s="112"/>
      <c r="C140" s="112"/>
      <c r="D140" s="112"/>
      <c r="E140" s="112"/>
      <c r="F140" s="113"/>
      <c r="G140" s="79" t="str">
        <f t="shared" ref="G140:G166" si="3">IF(D140=0,"",F140/D140*100)</f>
        <v/>
      </c>
    </row>
    <row r="141" spans="1:7" ht="17.25" x14ac:dyDescent="0.25">
      <c r="A141" s="124"/>
      <c r="B141" s="112"/>
      <c r="C141" s="112"/>
      <c r="D141" s="112"/>
      <c r="E141" s="112"/>
      <c r="F141" s="113"/>
      <c r="G141" s="79" t="str">
        <f t="shared" si="3"/>
        <v/>
      </c>
    </row>
    <row r="142" spans="1:7" ht="17.25" x14ac:dyDescent="0.25">
      <c r="A142" s="130"/>
      <c r="B142" s="112"/>
      <c r="C142" s="112"/>
      <c r="D142" s="112"/>
      <c r="E142" s="112"/>
      <c r="F142" s="113"/>
      <c r="G142" s="79" t="str">
        <f t="shared" si="3"/>
        <v/>
      </c>
    </row>
    <row r="143" spans="1:7" ht="18" thickBot="1" x14ac:dyDescent="0.3">
      <c r="A143" s="124"/>
      <c r="B143" s="112"/>
      <c r="C143" s="112"/>
      <c r="D143" s="112"/>
      <c r="E143" s="151"/>
      <c r="F143" s="152"/>
      <c r="G143" s="98" t="str">
        <f t="shared" si="3"/>
        <v/>
      </c>
    </row>
    <row r="144" spans="1:7" ht="27" customHeight="1" thickBot="1" x14ac:dyDescent="0.3">
      <c r="A144" s="124"/>
      <c r="B144" s="112"/>
      <c r="C144" s="131" t="s">
        <v>5</v>
      </c>
      <c r="D144" s="43">
        <f>D92+D101+D117+D124</f>
        <v>0</v>
      </c>
      <c r="E144" s="43">
        <f>E92+E101+E117+E124</f>
        <v>11889.25</v>
      </c>
      <c r="F144" s="181">
        <f>E144-D144</f>
        <v>11889.25</v>
      </c>
      <c r="G144" s="82" t="str">
        <f t="shared" si="3"/>
        <v/>
      </c>
    </row>
    <row r="145" spans="1:7" ht="17.25" x14ac:dyDescent="0.25">
      <c r="A145" s="124"/>
      <c r="B145" s="112"/>
      <c r="C145" s="112"/>
      <c r="D145" s="112"/>
      <c r="E145" s="153"/>
      <c r="F145" s="93"/>
      <c r="G145" s="88" t="str">
        <f t="shared" si="3"/>
        <v/>
      </c>
    </row>
    <row r="146" spans="1:7" ht="18" thickBot="1" x14ac:dyDescent="0.3">
      <c r="A146" s="154"/>
      <c r="B146" s="112"/>
      <c r="C146" s="112"/>
      <c r="D146" s="112"/>
      <c r="E146" s="112"/>
      <c r="F146" s="92"/>
      <c r="G146" s="98" t="str">
        <f t="shared" si="3"/>
        <v/>
      </c>
    </row>
    <row r="147" spans="1:7" ht="17.25" x14ac:dyDescent="0.25">
      <c r="A147" s="154"/>
      <c r="B147" s="125" t="s">
        <v>27</v>
      </c>
      <c r="C147" s="121"/>
      <c r="D147" s="41">
        <f>D148+D149</f>
        <v>0</v>
      </c>
      <c r="E147" s="41">
        <f>E148+E149</f>
        <v>0</v>
      </c>
      <c r="F147" s="94">
        <f>E147-D147</f>
        <v>0</v>
      </c>
      <c r="G147" s="72" t="str">
        <f t="shared" si="3"/>
        <v/>
      </c>
    </row>
    <row r="148" spans="1:7" ht="20.25" customHeight="1" x14ac:dyDescent="0.25">
      <c r="A148" s="154"/>
      <c r="B148" s="121"/>
      <c r="C148" s="126" t="s">
        <v>13</v>
      </c>
      <c r="D148" s="14"/>
      <c r="E148" s="14"/>
      <c r="F148" s="95">
        <f>E148-D148</f>
        <v>0</v>
      </c>
      <c r="G148" s="73" t="str">
        <f t="shared" si="3"/>
        <v/>
      </c>
    </row>
    <row r="149" spans="1:7" ht="20.25" customHeight="1" thickBot="1" x14ac:dyDescent="0.3">
      <c r="A149" s="154"/>
      <c r="B149" s="121"/>
      <c r="C149" s="126" t="s">
        <v>95</v>
      </c>
      <c r="D149" s="71"/>
      <c r="E149" s="71"/>
      <c r="F149" s="96">
        <f>E149-D149</f>
        <v>0</v>
      </c>
      <c r="G149" s="74" t="str">
        <f t="shared" si="3"/>
        <v/>
      </c>
    </row>
    <row r="150" spans="1:7" ht="18" thickBot="1" x14ac:dyDescent="0.3">
      <c r="A150" s="154"/>
      <c r="B150" s="121"/>
      <c r="C150" s="121"/>
      <c r="D150" s="67"/>
      <c r="E150" s="67"/>
      <c r="F150" s="97"/>
      <c r="G150" s="90" t="str">
        <f t="shared" si="3"/>
        <v/>
      </c>
    </row>
    <row r="151" spans="1:7" ht="17.25" x14ac:dyDescent="0.25">
      <c r="A151" s="149"/>
      <c r="B151" s="125" t="s">
        <v>51</v>
      </c>
      <c r="C151" s="121"/>
      <c r="D151" s="41">
        <f>D152+D153</f>
        <v>0</v>
      </c>
      <c r="E151" s="41">
        <f>E152+E153</f>
        <v>0</v>
      </c>
      <c r="F151" s="94">
        <f>E151-D151</f>
        <v>0</v>
      </c>
      <c r="G151" s="72" t="str">
        <f t="shared" si="3"/>
        <v/>
      </c>
    </row>
    <row r="152" spans="1:7" ht="20.25" customHeight="1" x14ac:dyDescent="0.25">
      <c r="A152" s="149"/>
      <c r="B152" s="121"/>
      <c r="C152" s="126" t="s">
        <v>52</v>
      </c>
      <c r="D152" s="10"/>
      <c r="E152" s="10"/>
      <c r="F152" s="95">
        <f>E152-D152</f>
        <v>0</v>
      </c>
      <c r="G152" s="73" t="str">
        <f t="shared" si="3"/>
        <v/>
      </c>
    </row>
    <row r="153" spans="1:7" ht="20.25" customHeight="1" thickBot="1" x14ac:dyDescent="0.3">
      <c r="A153" s="149"/>
      <c r="B153" s="121"/>
      <c r="C153" s="126" t="s">
        <v>82</v>
      </c>
      <c r="D153" s="16"/>
      <c r="E153" s="16"/>
      <c r="F153" s="101">
        <f>E153-D153</f>
        <v>0</v>
      </c>
      <c r="G153" s="74" t="str">
        <f t="shared" si="3"/>
        <v/>
      </c>
    </row>
    <row r="154" spans="1:7" ht="18" thickBot="1" x14ac:dyDescent="0.3">
      <c r="A154" s="149"/>
      <c r="B154" s="121"/>
      <c r="C154" s="121"/>
      <c r="D154" s="67"/>
      <c r="E154" s="67"/>
      <c r="F154" s="97"/>
      <c r="G154" s="90" t="str">
        <f t="shared" si="3"/>
        <v/>
      </c>
    </row>
    <row r="155" spans="1:7" ht="27" customHeight="1" thickBot="1" x14ac:dyDescent="0.3">
      <c r="A155" s="149"/>
      <c r="B155" s="121"/>
      <c r="C155" s="131" t="s">
        <v>6</v>
      </c>
      <c r="D155" s="43">
        <f>D147+D151</f>
        <v>0</v>
      </c>
      <c r="E155" s="103">
        <f>E147+E151</f>
        <v>0</v>
      </c>
      <c r="F155" s="181">
        <f>E155-D155</f>
        <v>0</v>
      </c>
      <c r="G155" s="82" t="str">
        <f t="shared" si="3"/>
        <v/>
      </c>
    </row>
    <row r="156" spans="1:7" ht="18" thickBot="1" x14ac:dyDescent="0.3">
      <c r="A156" s="149"/>
      <c r="B156" s="125" t="s">
        <v>33</v>
      </c>
      <c r="C156" s="131"/>
      <c r="D156" s="137"/>
      <c r="E156" s="135"/>
      <c r="F156" s="93"/>
      <c r="G156" s="90" t="str">
        <f t="shared" si="3"/>
        <v/>
      </c>
    </row>
    <row r="157" spans="1:7" ht="20.25" customHeight="1" x14ac:dyDescent="0.25">
      <c r="A157" s="154"/>
      <c r="B157" s="155"/>
      <c r="C157" s="126" t="s">
        <v>38</v>
      </c>
      <c r="D157" s="156">
        <f t="shared" ref="D157:E159" si="4">D76</f>
        <v>0</v>
      </c>
      <c r="E157" s="156">
        <f t="shared" si="4"/>
        <v>0</v>
      </c>
      <c r="F157" s="99">
        <f>E157-D157</f>
        <v>0</v>
      </c>
      <c r="G157" s="84" t="str">
        <f t="shared" si="3"/>
        <v/>
      </c>
    </row>
    <row r="158" spans="1:7" ht="20.25" customHeight="1" x14ac:dyDescent="0.25">
      <c r="A158" s="154"/>
      <c r="B158" s="155"/>
      <c r="C158" s="126" t="s">
        <v>39</v>
      </c>
      <c r="D158" s="14">
        <f t="shared" si="4"/>
        <v>0</v>
      </c>
      <c r="E158" s="14">
        <f t="shared" si="4"/>
        <v>0</v>
      </c>
      <c r="F158" s="95">
        <f>E158-D158</f>
        <v>0</v>
      </c>
      <c r="G158" s="73" t="str">
        <f t="shared" si="3"/>
        <v/>
      </c>
    </row>
    <row r="159" spans="1:7" ht="20.25" customHeight="1" thickBot="1" x14ac:dyDescent="0.3">
      <c r="A159" s="154"/>
      <c r="B159" s="155"/>
      <c r="C159" s="126" t="s">
        <v>40</v>
      </c>
      <c r="D159" s="71">
        <f t="shared" si="4"/>
        <v>0</v>
      </c>
      <c r="E159" s="71">
        <f t="shared" si="4"/>
        <v>0</v>
      </c>
      <c r="F159" s="96">
        <f>E159-D159</f>
        <v>0</v>
      </c>
      <c r="G159" s="74" t="str">
        <f t="shared" si="3"/>
        <v/>
      </c>
    </row>
    <row r="160" spans="1:7" ht="18" thickBot="1" x14ac:dyDescent="0.3">
      <c r="A160" s="154"/>
      <c r="B160" s="112"/>
      <c r="C160" s="112"/>
      <c r="D160" s="112"/>
      <c r="E160" s="151"/>
      <c r="F160" s="166"/>
      <c r="G160" s="90" t="str">
        <f t="shared" si="3"/>
        <v/>
      </c>
    </row>
    <row r="161" spans="1:7" ht="25.5" customHeight="1" thickBot="1" x14ac:dyDescent="0.3">
      <c r="A161" s="154"/>
      <c r="B161" s="112"/>
      <c r="C161" s="131" t="s">
        <v>35</v>
      </c>
      <c r="D161" s="43">
        <f>D159+D158+D157</f>
        <v>0</v>
      </c>
      <c r="E161" s="43">
        <f>E159+E158+E157</f>
        <v>0</v>
      </c>
      <c r="F161" s="181">
        <f>E161-D161</f>
        <v>0</v>
      </c>
      <c r="G161" s="82" t="str">
        <f t="shared" si="3"/>
        <v/>
      </c>
    </row>
    <row r="162" spans="1:7" ht="18" thickBot="1" x14ac:dyDescent="0.3">
      <c r="A162" s="154"/>
      <c r="B162" s="112"/>
      <c r="C162" s="112"/>
      <c r="D162" s="112"/>
      <c r="E162" s="157"/>
      <c r="F162" s="167"/>
      <c r="G162" s="90" t="str">
        <f t="shared" si="3"/>
        <v/>
      </c>
    </row>
    <row r="163" spans="1:7" ht="27" customHeight="1" thickBot="1" x14ac:dyDescent="0.3">
      <c r="A163" s="154"/>
      <c r="B163" s="112"/>
      <c r="C163" s="141" t="s">
        <v>110</v>
      </c>
      <c r="D163" s="42">
        <f>D131+D155+D161</f>
        <v>0</v>
      </c>
      <c r="E163" s="42">
        <f>E131+E155+E161</f>
        <v>11889.25</v>
      </c>
      <c r="F163" s="175">
        <f>E163-D163</f>
        <v>11889.25</v>
      </c>
      <c r="G163" s="82" t="str">
        <f t="shared" si="3"/>
        <v/>
      </c>
    </row>
    <row r="164" spans="1:7" ht="21" thickBot="1" x14ac:dyDescent="0.3">
      <c r="A164" s="159"/>
      <c r="B164" s="160"/>
      <c r="C164" s="161"/>
      <c r="D164" s="162"/>
      <c r="E164" s="163"/>
      <c r="F164" s="164"/>
      <c r="G164" s="90" t="str">
        <f t="shared" si="3"/>
        <v/>
      </c>
    </row>
    <row r="165" spans="1:7" ht="21" thickBot="1" x14ac:dyDescent="0.3">
      <c r="A165" s="159"/>
      <c r="B165" s="160"/>
      <c r="C165" s="161" t="s">
        <v>126</v>
      </c>
      <c r="D165" s="104"/>
      <c r="E165" s="104"/>
      <c r="F165" s="104">
        <f>IF(E82&gt;E163,E82-E163," ")</f>
        <v>4509.8100000000013</v>
      </c>
      <c r="G165" s="86" t="str">
        <f t="shared" si="3"/>
        <v/>
      </c>
    </row>
    <row r="166" spans="1:7" ht="30" customHeight="1" thickBot="1" x14ac:dyDescent="0.3">
      <c r="A166" s="159"/>
      <c r="B166" s="160"/>
      <c r="C166" s="141" t="s">
        <v>111</v>
      </c>
      <c r="D166" s="42">
        <f>D163+D165</f>
        <v>0</v>
      </c>
      <c r="E166" s="42"/>
      <c r="F166" s="175"/>
      <c r="G166" s="100" t="str">
        <f t="shared" si="3"/>
        <v/>
      </c>
    </row>
    <row r="167" spans="1:7" ht="15.75" thickBot="1" x14ac:dyDescent="0.3">
      <c r="A167" s="165"/>
      <c r="B167" s="151"/>
      <c r="C167" s="151"/>
      <c r="D167" s="151"/>
      <c r="E167" s="157"/>
      <c r="F167" s="158"/>
      <c r="G167" s="182"/>
    </row>
    <row r="168" spans="1:7" x14ac:dyDescent="0.25">
      <c r="A168" s="149"/>
      <c r="B168" s="168"/>
      <c r="C168" s="168"/>
      <c r="D168" s="168"/>
      <c r="E168" s="168"/>
      <c r="F168" s="169"/>
      <c r="G168" s="185"/>
    </row>
    <row r="169" spans="1:7" x14ac:dyDescent="0.25">
      <c r="A169" s="149"/>
      <c r="B169" s="168"/>
      <c r="C169" s="168"/>
      <c r="D169" s="168"/>
      <c r="E169" s="168"/>
      <c r="F169" s="169"/>
      <c r="G169" s="185"/>
    </row>
    <row r="170" spans="1:7" s="170" customFormat="1" ht="22.5" customHeight="1" x14ac:dyDescent="0.35">
      <c r="A170" s="188"/>
      <c r="B170" s="189"/>
      <c r="C170" s="189" t="s">
        <v>113</v>
      </c>
      <c r="D170" s="189"/>
      <c r="E170" s="189" t="s">
        <v>84</v>
      </c>
      <c r="F170" s="190"/>
      <c r="G170" s="191"/>
    </row>
    <row r="171" spans="1:7" s="170" customFormat="1" ht="22.5" customHeight="1" x14ac:dyDescent="0.35">
      <c r="A171" s="188"/>
      <c r="B171" s="189"/>
      <c r="C171" s="189"/>
      <c r="D171" s="189"/>
      <c r="E171" s="189"/>
      <c r="F171" s="190"/>
      <c r="G171" s="191"/>
    </row>
    <row r="172" spans="1:7" s="170" customFormat="1" ht="22.5" customHeight="1" x14ac:dyDescent="0.35">
      <c r="A172" s="188"/>
      <c r="B172" s="189"/>
      <c r="C172" s="189" t="s">
        <v>80</v>
      </c>
      <c r="D172" s="189"/>
      <c r="E172" s="189"/>
      <c r="F172" s="190"/>
      <c r="G172" s="191"/>
    </row>
    <row r="173" spans="1:7" x14ac:dyDescent="0.25">
      <c r="A173" s="149"/>
      <c r="B173" s="168"/>
      <c r="C173" s="168"/>
      <c r="D173" s="168"/>
      <c r="E173" s="168"/>
      <c r="F173" s="169"/>
      <c r="G173" s="185"/>
    </row>
    <row r="174" spans="1:7" x14ac:dyDescent="0.25">
      <c r="A174" s="149"/>
      <c r="B174" s="168"/>
      <c r="C174" s="168"/>
      <c r="D174" s="168"/>
      <c r="E174" s="168"/>
      <c r="F174" s="169"/>
      <c r="G174" s="185"/>
    </row>
    <row r="175" spans="1:7" x14ac:dyDescent="0.25">
      <c r="A175" s="149"/>
      <c r="B175" s="168"/>
      <c r="C175" s="168"/>
      <c r="D175" s="168"/>
      <c r="E175" s="168"/>
      <c r="F175" s="169"/>
      <c r="G175" s="185"/>
    </row>
    <row r="176" spans="1:7" ht="15.75" thickBot="1" x14ac:dyDescent="0.3">
      <c r="A176" s="192"/>
      <c r="B176" s="193"/>
      <c r="C176" s="193"/>
      <c r="D176" s="193"/>
      <c r="E176" s="193"/>
      <c r="F176" s="194"/>
      <c r="G176" s="195"/>
    </row>
  </sheetData>
  <mergeCells count="5">
    <mergeCell ref="A89:C89"/>
    <mergeCell ref="A6:G6"/>
    <mergeCell ref="A86:C86"/>
    <mergeCell ref="A8:C8"/>
    <mergeCell ref="A7:G7"/>
  </mergeCells>
  <phoneticPr fontId="0" type="noConversion"/>
  <pageMargins left="0.53" right="0.27559055118110237" top="0.17" bottom="0.26" header="0.17" footer="3.937007874015748E-2"/>
  <pageSetup paperSize="9" scale="48" orientation="portrait" r:id="rId1"/>
  <headerFooter alignWithMargins="0">
    <oddHeader xml:space="preserve">&amp;R&amp;"Arial Narrow,Normal"
</oddHeader>
    <oddFooter>&amp;R&amp;"Arial Narrow,Normal"&amp;N</oddFooter>
  </headerFooter>
  <rowBreaks count="1" manualBreakCount="1">
    <brk id="8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10" zoomScale="70" workbookViewId="0">
      <selection activeCell="C2" sqref="C2"/>
    </sheetView>
  </sheetViews>
  <sheetFormatPr baseColWidth="10" defaultRowHeight="15" x14ac:dyDescent="0.25"/>
  <cols>
    <col min="3" max="3" width="59.42578125" customWidth="1"/>
    <col min="4" max="4" width="23.7109375" customWidth="1"/>
    <col min="5" max="5" width="21.5703125" customWidth="1"/>
    <col min="6" max="6" width="17.42578125" customWidth="1"/>
    <col min="7" max="7" width="19" customWidth="1"/>
  </cols>
  <sheetData>
    <row r="1" spans="1:7" ht="15.75" thickBot="1" x14ac:dyDescent="0.3">
      <c r="A1" s="106"/>
      <c r="B1" s="106"/>
      <c r="C1" s="106"/>
      <c r="D1" s="106"/>
      <c r="E1" s="106"/>
      <c r="F1" s="107"/>
      <c r="G1" s="107"/>
    </row>
    <row r="2" spans="1:7" ht="21" thickBot="1" x14ac:dyDescent="0.3">
      <c r="A2" s="108" t="s">
        <v>114</v>
      </c>
      <c r="B2" s="109"/>
      <c r="C2" s="110"/>
      <c r="D2" s="109"/>
      <c r="E2" s="109"/>
      <c r="F2" s="111"/>
      <c r="G2" s="171"/>
    </row>
    <row r="3" spans="1:7" ht="37.5" x14ac:dyDescent="0.25">
      <c r="A3" s="209" t="s">
        <v>112</v>
      </c>
      <c r="B3" s="210"/>
      <c r="C3" s="210"/>
      <c r="D3" s="210"/>
      <c r="E3" s="210"/>
      <c r="F3" s="210"/>
      <c r="G3" s="211"/>
    </row>
    <row r="4" spans="1:7" ht="27.75" thickBot="1" x14ac:dyDescent="0.3">
      <c r="A4" s="218" t="s">
        <v>128</v>
      </c>
      <c r="B4" s="219"/>
      <c r="C4" s="219"/>
      <c r="D4" s="219"/>
      <c r="E4" s="219"/>
      <c r="F4" s="219"/>
      <c r="G4" s="220"/>
    </row>
    <row r="5" spans="1:7" ht="23.25" x14ac:dyDescent="0.35">
      <c r="A5" s="206" t="s">
        <v>41</v>
      </c>
      <c r="B5" s="207"/>
      <c r="C5" s="208"/>
      <c r="D5" s="114" t="s">
        <v>76</v>
      </c>
      <c r="E5" s="114" t="s">
        <v>76</v>
      </c>
      <c r="F5" s="115" t="s">
        <v>75</v>
      </c>
      <c r="G5" s="115" t="s">
        <v>75</v>
      </c>
    </row>
    <row r="6" spans="1:7" ht="18" thickBot="1" x14ac:dyDescent="0.3">
      <c r="A6" s="116"/>
      <c r="B6" s="117"/>
      <c r="C6" s="117"/>
      <c r="D6" s="118" t="s">
        <v>77</v>
      </c>
      <c r="E6" s="118" t="s">
        <v>78</v>
      </c>
      <c r="F6" s="119" t="s">
        <v>73</v>
      </c>
      <c r="G6" s="119" t="s">
        <v>74</v>
      </c>
    </row>
    <row r="7" spans="1:7" ht="21" thickBot="1" x14ac:dyDescent="0.3">
      <c r="A7" s="120" t="s">
        <v>108</v>
      </c>
      <c r="B7" s="121"/>
      <c r="C7" s="121"/>
      <c r="D7" s="122"/>
      <c r="E7" s="122"/>
      <c r="F7" s="123"/>
      <c r="G7" s="123"/>
    </row>
    <row r="8" spans="1:7" ht="17.25" x14ac:dyDescent="0.25">
      <c r="A8" s="124"/>
      <c r="B8" s="125" t="s">
        <v>17</v>
      </c>
      <c r="C8" s="121"/>
      <c r="D8" s="41"/>
      <c r="E8" s="41"/>
      <c r="F8" s="76"/>
      <c r="G8" s="72"/>
    </row>
    <row r="9" spans="1:7" ht="17.25" x14ac:dyDescent="0.25">
      <c r="A9" s="124"/>
      <c r="B9" s="125"/>
      <c r="C9" s="126" t="s">
        <v>53</v>
      </c>
      <c r="D9" s="10"/>
      <c r="E9" s="202"/>
      <c r="F9" s="204"/>
      <c r="G9" s="203"/>
    </row>
    <row r="10" spans="1:7" ht="17.25" x14ac:dyDescent="0.25">
      <c r="A10" s="124"/>
      <c r="B10" s="121"/>
      <c r="C10" s="126" t="s">
        <v>116</v>
      </c>
      <c r="D10" s="10"/>
      <c r="E10" s="10"/>
      <c r="F10" s="77"/>
      <c r="G10" s="73"/>
    </row>
    <row r="11" spans="1:7" ht="17.25" x14ac:dyDescent="0.25">
      <c r="A11" s="124"/>
      <c r="B11" s="121"/>
      <c r="C11" s="126" t="s">
        <v>115</v>
      </c>
      <c r="D11" s="10"/>
      <c r="E11" s="10"/>
      <c r="F11" s="77"/>
      <c r="G11" s="73"/>
    </row>
    <row r="12" spans="1:7" ht="17.25" x14ac:dyDescent="0.25">
      <c r="A12" s="124"/>
      <c r="B12" s="121"/>
      <c r="C12" s="126" t="s">
        <v>85</v>
      </c>
      <c r="D12" s="10"/>
      <c r="E12" s="10"/>
      <c r="F12" s="77"/>
      <c r="G12" s="73" t="str">
        <f t="shared" ref="G12:G73" si="0">IF(D12=0,"",F12/D12*100)</f>
        <v/>
      </c>
    </row>
    <row r="13" spans="1:7" ht="17.25" x14ac:dyDescent="0.25">
      <c r="A13" s="124"/>
      <c r="B13" s="121"/>
      <c r="C13" s="126" t="s">
        <v>42</v>
      </c>
      <c r="D13" s="10"/>
      <c r="E13" s="10"/>
      <c r="F13" s="77"/>
      <c r="G13" s="73" t="str">
        <f t="shared" si="0"/>
        <v/>
      </c>
    </row>
    <row r="14" spans="1:7" ht="17.25" x14ac:dyDescent="0.25">
      <c r="A14" s="124"/>
      <c r="B14" s="121"/>
      <c r="C14" s="126" t="s">
        <v>43</v>
      </c>
      <c r="D14" s="10"/>
      <c r="E14" s="10"/>
      <c r="F14" s="77"/>
      <c r="G14" s="73" t="str">
        <f t="shared" si="0"/>
        <v/>
      </c>
    </row>
    <row r="15" spans="1:7" ht="18" thickBot="1" x14ac:dyDescent="0.3">
      <c r="A15" s="124"/>
      <c r="B15" s="121"/>
      <c r="C15" s="126" t="s">
        <v>44</v>
      </c>
      <c r="D15" s="16"/>
      <c r="E15" s="16"/>
      <c r="F15" s="78"/>
      <c r="G15" s="74" t="str">
        <f t="shared" si="0"/>
        <v/>
      </c>
    </row>
    <row r="16" spans="1:7" ht="18" thickBot="1" x14ac:dyDescent="0.3">
      <c r="A16" s="124"/>
      <c r="B16" s="121"/>
      <c r="C16" s="121"/>
      <c r="D16" s="127"/>
      <c r="E16" s="39"/>
      <c r="F16" s="91"/>
      <c r="G16" s="90" t="str">
        <f t="shared" si="0"/>
        <v/>
      </c>
    </row>
    <row r="17" spans="1:7" ht="17.25" x14ac:dyDescent="0.25">
      <c r="A17" s="124"/>
      <c r="B17" s="125" t="s">
        <v>86</v>
      </c>
      <c r="C17" s="121"/>
      <c r="D17" s="41"/>
      <c r="E17" s="41"/>
      <c r="F17" s="76"/>
      <c r="G17" s="72"/>
    </row>
    <row r="18" spans="1:7" ht="17.25" x14ac:dyDescent="0.25">
      <c r="A18" s="124"/>
      <c r="B18" s="121"/>
      <c r="C18" s="126" t="s">
        <v>117</v>
      </c>
      <c r="D18" s="10"/>
      <c r="E18" s="10"/>
      <c r="F18" s="77"/>
      <c r="G18" s="73"/>
    </row>
    <row r="19" spans="1:7" ht="17.25" x14ac:dyDescent="0.25">
      <c r="A19" s="124"/>
      <c r="B19" s="121"/>
      <c r="C19" s="126" t="s">
        <v>14</v>
      </c>
      <c r="D19" s="10"/>
      <c r="E19" s="10"/>
      <c r="F19" s="77"/>
      <c r="G19" s="73"/>
    </row>
    <row r="20" spans="1:7" ht="17.25" x14ac:dyDescent="0.25">
      <c r="A20" s="124"/>
      <c r="B20" s="121"/>
      <c r="C20" s="126" t="s">
        <v>88</v>
      </c>
      <c r="D20" s="10"/>
      <c r="E20" s="10"/>
      <c r="F20" s="77"/>
      <c r="G20" s="73" t="str">
        <f t="shared" si="0"/>
        <v/>
      </c>
    </row>
    <row r="21" spans="1:7" ht="17.25" x14ac:dyDescent="0.25">
      <c r="A21" s="124"/>
      <c r="B21" s="121"/>
      <c r="C21" s="126" t="s">
        <v>45</v>
      </c>
      <c r="D21" s="10"/>
      <c r="E21" s="10"/>
      <c r="F21" s="77"/>
      <c r="G21" s="73" t="str">
        <f t="shared" si="0"/>
        <v/>
      </c>
    </row>
    <row r="22" spans="1:7" ht="17.25" x14ac:dyDescent="0.25">
      <c r="A22" s="124"/>
      <c r="B22" s="121"/>
      <c r="C22" s="126" t="s">
        <v>10</v>
      </c>
      <c r="D22" s="10"/>
      <c r="E22" s="11"/>
      <c r="F22" s="77"/>
      <c r="G22" s="73"/>
    </row>
    <row r="23" spans="1:7" ht="18" thickBot="1" x14ac:dyDescent="0.3">
      <c r="A23" s="124"/>
      <c r="B23" s="121"/>
      <c r="C23" s="126" t="s">
        <v>96</v>
      </c>
      <c r="D23" s="69"/>
      <c r="E23" s="16"/>
      <c r="F23" s="78"/>
      <c r="G23" s="74" t="str">
        <f t="shared" si="0"/>
        <v/>
      </c>
    </row>
    <row r="24" spans="1:7" ht="18" thickBot="1" x14ac:dyDescent="0.3">
      <c r="A24" s="124"/>
      <c r="B24" s="121"/>
      <c r="C24" s="128"/>
      <c r="D24" s="39"/>
      <c r="E24" s="39"/>
      <c r="F24" s="91"/>
      <c r="G24" s="90" t="str">
        <f t="shared" si="0"/>
        <v/>
      </c>
    </row>
    <row r="25" spans="1:7" ht="17.25" x14ac:dyDescent="0.25">
      <c r="A25" s="124"/>
      <c r="B25" s="125" t="s">
        <v>87</v>
      </c>
      <c r="C25" s="129"/>
      <c r="D25" s="41"/>
      <c r="E25" s="41"/>
      <c r="F25" s="76"/>
      <c r="G25" s="72"/>
    </row>
    <row r="26" spans="1:7" ht="17.25" x14ac:dyDescent="0.25">
      <c r="A26" s="124"/>
      <c r="B26" s="121"/>
      <c r="C26" s="126" t="s">
        <v>89</v>
      </c>
      <c r="D26" s="10"/>
      <c r="E26" s="10"/>
      <c r="F26" s="77"/>
      <c r="G26" s="73" t="str">
        <f t="shared" si="0"/>
        <v/>
      </c>
    </row>
    <row r="27" spans="1:7" ht="17.25" x14ac:dyDescent="0.25">
      <c r="A27" s="124"/>
      <c r="B27" s="121"/>
      <c r="C27" s="126" t="s">
        <v>46</v>
      </c>
      <c r="D27" s="10"/>
      <c r="E27" s="10"/>
      <c r="F27" s="77"/>
      <c r="G27" s="73" t="str">
        <f t="shared" si="0"/>
        <v/>
      </c>
    </row>
    <row r="28" spans="1:7" ht="17.25" x14ac:dyDescent="0.25">
      <c r="A28" s="124"/>
      <c r="B28" s="121"/>
      <c r="C28" s="126" t="s">
        <v>58</v>
      </c>
      <c r="D28" s="10"/>
      <c r="E28" s="10"/>
      <c r="F28" s="77"/>
      <c r="G28" s="73" t="str">
        <f t="shared" si="0"/>
        <v/>
      </c>
    </row>
    <row r="29" spans="1:7" ht="17.25" x14ac:dyDescent="0.25">
      <c r="A29" s="124"/>
      <c r="B29" s="121"/>
      <c r="C29" s="126" t="s">
        <v>69</v>
      </c>
      <c r="D29" s="10"/>
      <c r="E29" s="10"/>
      <c r="F29" s="77"/>
      <c r="G29" s="73" t="str">
        <f t="shared" si="0"/>
        <v/>
      </c>
    </row>
    <row r="30" spans="1:7" ht="17.25" x14ac:dyDescent="0.25">
      <c r="A30" s="124"/>
      <c r="B30" s="121"/>
      <c r="C30" s="126" t="s">
        <v>118</v>
      </c>
      <c r="D30" s="10"/>
      <c r="E30" s="10"/>
      <c r="F30" s="77"/>
      <c r="G30" s="73"/>
    </row>
    <row r="31" spans="1:7" ht="17.25" x14ac:dyDescent="0.25">
      <c r="A31" s="124"/>
      <c r="B31" s="121"/>
      <c r="C31" s="126" t="s">
        <v>57</v>
      </c>
      <c r="D31" s="10"/>
      <c r="E31" s="10"/>
      <c r="F31" s="77"/>
      <c r="G31" s="73"/>
    </row>
    <row r="32" spans="1:7" ht="17.25" x14ac:dyDescent="0.25">
      <c r="A32" s="124"/>
      <c r="B32" s="121"/>
      <c r="C32" s="126" t="s">
        <v>1</v>
      </c>
      <c r="D32" s="10"/>
      <c r="E32" s="10"/>
      <c r="F32" s="77"/>
      <c r="G32" s="73" t="str">
        <f>IF(D32=0,"",F32/D32*100)</f>
        <v/>
      </c>
    </row>
    <row r="33" spans="1:8" ht="17.25" x14ac:dyDescent="0.25">
      <c r="A33" s="124"/>
      <c r="B33" s="121"/>
      <c r="C33" s="126" t="s">
        <v>2</v>
      </c>
      <c r="D33" s="10"/>
      <c r="E33" s="10"/>
      <c r="F33" s="77"/>
      <c r="G33" s="73" t="str">
        <f t="shared" si="0"/>
        <v/>
      </c>
    </row>
    <row r="34" spans="1:8" ht="17.25" x14ac:dyDescent="0.25">
      <c r="A34" s="124"/>
      <c r="B34" s="121"/>
      <c r="C34" s="126" t="s">
        <v>3</v>
      </c>
      <c r="D34" s="10"/>
      <c r="E34" s="10"/>
      <c r="F34" s="77"/>
      <c r="G34" s="73" t="str">
        <f t="shared" si="0"/>
        <v/>
      </c>
    </row>
    <row r="35" spans="1:8" ht="17.25" x14ac:dyDescent="0.25">
      <c r="A35" s="124"/>
      <c r="B35" s="121"/>
      <c r="C35" s="126" t="s">
        <v>91</v>
      </c>
      <c r="D35" s="10"/>
      <c r="E35" s="10"/>
      <c r="F35" s="77"/>
      <c r="G35" s="73" t="str">
        <f>IF(D35=0,"",F35/D35*100)</f>
        <v/>
      </c>
    </row>
    <row r="36" spans="1:8" ht="17.25" x14ac:dyDescent="0.25">
      <c r="A36" s="124"/>
      <c r="B36" s="121"/>
      <c r="C36" s="126" t="s">
        <v>59</v>
      </c>
      <c r="D36" s="10"/>
      <c r="E36" s="10"/>
      <c r="F36" s="77"/>
      <c r="G36" s="73" t="str">
        <f t="shared" si="0"/>
        <v/>
      </c>
    </row>
    <row r="37" spans="1:8" ht="17.25" x14ac:dyDescent="0.25">
      <c r="A37" s="124"/>
      <c r="B37" s="121"/>
      <c r="C37" s="126" t="s">
        <v>11</v>
      </c>
      <c r="D37" s="10"/>
      <c r="E37" s="10"/>
      <c r="F37" s="77"/>
      <c r="G37" s="73" t="str">
        <f t="shared" si="0"/>
        <v/>
      </c>
    </row>
    <row r="38" spans="1:8" ht="18" thickBot="1" x14ac:dyDescent="0.3">
      <c r="A38" s="124"/>
      <c r="B38" s="121"/>
      <c r="C38" s="126" t="s">
        <v>122</v>
      </c>
      <c r="D38" s="16"/>
      <c r="E38" s="16"/>
      <c r="F38" s="78"/>
      <c r="G38" s="74"/>
    </row>
    <row r="39" spans="1:8" ht="18" thickBot="1" x14ac:dyDescent="0.3">
      <c r="A39" s="124"/>
      <c r="B39" s="121"/>
      <c r="C39" s="121"/>
      <c r="D39" s="39"/>
      <c r="E39" s="39"/>
      <c r="F39" s="91"/>
      <c r="G39" s="90" t="str">
        <f t="shared" si="0"/>
        <v/>
      </c>
    </row>
    <row r="40" spans="1:8" ht="17.25" x14ac:dyDescent="0.25">
      <c r="A40" s="124"/>
      <c r="B40" s="125" t="s">
        <v>18</v>
      </c>
      <c r="C40" s="121"/>
      <c r="D40" s="102"/>
      <c r="E40" s="102"/>
      <c r="F40" s="80"/>
      <c r="G40" s="72" t="str">
        <f t="shared" si="0"/>
        <v/>
      </c>
    </row>
    <row r="41" spans="1:8" ht="18" thickBot="1" x14ac:dyDescent="0.3">
      <c r="A41" s="124"/>
      <c r="B41" s="121"/>
      <c r="C41" s="126" t="s">
        <v>61</v>
      </c>
      <c r="D41" s="16"/>
      <c r="E41" s="16"/>
      <c r="F41" s="78"/>
      <c r="G41" s="74" t="str">
        <f t="shared" si="0"/>
        <v/>
      </c>
    </row>
    <row r="42" spans="1:8" ht="18" thickBot="1" x14ac:dyDescent="0.3">
      <c r="A42" s="124"/>
      <c r="B42" s="121"/>
      <c r="C42" s="121"/>
      <c r="D42" s="39"/>
      <c r="E42" s="39"/>
      <c r="F42" s="91"/>
      <c r="G42" s="90" t="str">
        <f t="shared" si="0"/>
        <v/>
      </c>
      <c r="H42" s="68"/>
    </row>
    <row r="43" spans="1:8" ht="17.25" x14ac:dyDescent="0.25">
      <c r="A43" s="124"/>
      <c r="B43" s="125" t="s">
        <v>19</v>
      </c>
      <c r="C43" s="121"/>
      <c r="D43" s="41"/>
      <c r="E43" s="41"/>
      <c r="F43" s="76"/>
      <c r="G43" s="72"/>
    </row>
    <row r="44" spans="1:8" ht="17.25" x14ac:dyDescent="0.25">
      <c r="A44" s="124"/>
      <c r="B44" s="121"/>
      <c r="C44" s="126" t="s">
        <v>47</v>
      </c>
      <c r="D44" s="10"/>
      <c r="E44" s="10"/>
      <c r="F44" s="77"/>
      <c r="G44" s="73"/>
    </row>
    <row r="45" spans="1:8" ht="17.25" x14ac:dyDescent="0.25">
      <c r="A45" s="124"/>
      <c r="B45" s="121"/>
      <c r="C45" s="126" t="s">
        <v>62</v>
      </c>
      <c r="D45" s="10"/>
      <c r="E45" s="10"/>
      <c r="F45" s="77"/>
      <c r="G45" s="73"/>
    </row>
    <row r="46" spans="1:8" ht="18" thickBot="1" x14ac:dyDescent="0.3">
      <c r="A46" s="124"/>
      <c r="B46" s="121"/>
      <c r="C46" s="126" t="s">
        <v>9</v>
      </c>
      <c r="D46" s="16"/>
      <c r="E46" s="16"/>
      <c r="F46" s="78"/>
      <c r="G46" s="74" t="str">
        <f t="shared" si="0"/>
        <v/>
      </c>
    </row>
    <row r="47" spans="1:8" ht="18" thickBot="1" x14ac:dyDescent="0.3">
      <c r="A47" s="124"/>
      <c r="B47" s="121"/>
      <c r="C47" s="121"/>
      <c r="D47" s="39"/>
      <c r="E47" s="39"/>
      <c r="F47" s="75"/>
      <c r="G47" s="90" t="str">
        <f t="shared" si="0"/>
        <v/>
      </c>
    </row>
    <row r="48" spans="1:8" ht="17.25" x14ac:dyDescent="0.25">
      <c r="A48" s="124"/>
      <c r="B48" s="125" t="s">
        <v>21</v>
      </c>
      <c r="C48" s="121"/>
      <c r="D48" s="41"/>
      <c r="E48" s="41"/>
      <c r="F48" s="76"/>
      <c r="G48" s="72" t="str">
        <f t="shared" si="0"/>
        <v/>
      </c>
    </row>
    <row r="49" spans="1:8" ht="17.25" x14ac:dyDescent="0.25">
      <c r="A49" s="124"/>
      <c r="B49" s="125"/>
      <c r="C49" s="126" t="s">
        <v>63</v>
      </c>
      <c r="D49" s="10"/>
      <c r="E49" s="10"/>
      <c r="F49" s="77"/>
      <c r="G49" s="73" t="str">
        <f t="shared" si="0"/>
        <v/>
      </c>
    </row>
    <row r="50" spans="1:8" ht="17.25" x14ac:dyDescent="0.25">
      <c r="A50" s="124"/>
      <c r="B50" s="121"/>
      <c r="C50" s="126" t="s">
        <v>49</v>
      </c>
      <c r="D50" s="10"/>
      <c r="E50" s="10"/>
      <c r="F50" s="77"/>
      <c r="G50" s="73" t="str">
        <f t="shared" si="0"/>
        <v/>
      </c>
    </row>
    <row r="51" spans="1:8" ht="17.25" x14ac:dyDescent="0.25">
      <c r="A51" s="124"/>
      <c r="B51" s="121"/>
      <c r="C51" s="126" t="s">
        <v>30</v>
      </c>
      <c r="D51" s="10"/>
      <c r="E51" s="10"/>
      <c r="F51" s="77"/>
      <c r="G51" s="73" t="str">
        <f t="shared" si="0"/>
        <v/>
      </c>
    </row>
    <row r="52" spans="1:8" ht="17.25" x14ac:dyDescent="0.25">
      <c r="A52" s="124"/>
      <c r="B52" s="121"/>
      <c r="C52" s="126" t="s">
        <v>92</v>
      </c>
      <c r="D52" s="10"/>
      <c r="E52" s="10"/>
      <c r="F52" s="77"/>
      <c r="G52" s="73" t="str">
        <f t="shared" si="0"/>
        <v/>
      </c>
    </row>
    <row r="53" spans="1:8" ht="17.25" x14ac:dyDescent="0.25">
      <c r="A53" s="124"/>
      <c r="B53" s="121"/>
      <c r="C53" s="126" t="s">
        <v>100</v>
      </c>
      <c r="D53" s="10"/>
      <c r="E53" s="10"/>
      <c r="F53" s="77"/>
      <c r="G53" s="73" t="str">
        <f t="shared" si="0"/>
        <v/>
      </c>
    </row>
    <row r="54" spans="1:8" ht="18" thickBot="1" x14ac:dyDescent="0.3">
      <c r="A54" s="124"/>
      <c r="B54" s="121"/>
      <c r="C54" s="126" t="s">
        <v>99</v>
      </c>
      <c r="D54" s="16"/>
      <c r="E54" s="16"/>
      <c r="F54" s="78"/>
      <c r="G54" s="74" t="str">
        <f t="shared" si="0"/>
        <v/>
      </c>
    </row>
    <row r="55" spans="1:8" ht="18" thickBot="1" x14ac:dyDescent="0.3">
      <c r="A55" s="124"/>
      <c r="B55" s="121"/>
      <c r="C55" s="121"/>
      <c r="D55" s="39"/>
      <c r="E55" s="39"/>
      <c r="F55" s="75"/>
      <c r="G55" s="90" t="str">
        <f t="shared" si="0"/>
        <v/>
      </c>
    </row>
    <row r="56" spans="1:8" ht="17.25" x14ac:dyDescent="0.25">
      <c r="A56" s="130"/>
      <c r="B56" s="125" t="s">
        <v>28</v>
      </c>
      <c r="C56" s="121"/>
      <c r="D56" s="41"/>
      <c r="E56" s="41"/>
      <c r="F56" s="76"/>
      <c r="G56" s="72" t="str">
        <f t="shared" si="0"/>
        <v/>
      </c>
    </row>
    <row r="57" spans="1:8" ht="17.25" x14ac:dyDescent="0.25">
      <c r="A57" s="124"/>
      <c r="B57" s="121"/>
      <c r="C57" s="126" t="s">
        <v>4</v>
      </c>
      <c r="D57" s="10"/>
      <c r="E57" s="10"/>
      <c r="F57" s="77"/>
      <c r="G57" s="73" t="str">
        <f t="shared" si="0"/>
        <v/>
      </c>
    </row>
    <row r="58" spans="1:8" ht="18" thickBot="1" x14ac:dyDescent="0.3">
      <c r="A58" s="124"/>
      <c r="B58" s="121"/>
      <c r="C58" s="126" t="s">
        <v>64</v>
      </c>
      <c r="D58" s="16"/>
      <c r="E58" s="16"/>
      <c r="F58" s="78"/>
      <c r="G58" s="74" t="str">
        <f t="shared" si="0"/>
        <v/>
      </c>
    </row>
    <row r="59" spans="1:8" ht="18" thickBot="1" x14ac:dyDescent="0.3">
      <c r="A59" s="124"/>
      <c r="B59" s="121"/>
      <c r="C59" s="131"/>
      <c r="D59" s="132"/>
      <c r="E59" s="132"/>
      <c r="F59" s="81"/>
      <c r="G59" s="90" t="str">
        <f t="shared" si="0"/>
        <v/>
      </c>
    </row>
    <row r="60" spans="1:8" ht="18" thickBot="1" x14ac:dyDescent="0.3">
      <c r="A60" s="124"/>
      <c r="B60" s="121"/>
      <c r="C60" s="134" t="s">
        <v>5</v>
      </c>
      <c r="D60" s="43"/>
      <c r="E60" s="43"/>
      <c r="F60" s="172"/>
      <c r="G60" s="82"/>
    </row>
    <row r="61" spans="1:8" ht="17.25" x14ac:dyDescent="0.25">
      <c r="A61" s="124"/>
      <c r="B61" s="121"/>
      <c r="C61" s="131"/>
      <c r="D61" s="135"/>
      <c r="E61" s="135"/>
      <c r="F61" s="136"/>
      <c r="G61" s="88" t="str">
        <f t="shared" si="0"/>
        <v/>
      </c>
      <c r="H61" s="19"/>
    </row>
    <row r="62" spans="1:8" ht="18" thickBot="1" x14ac:dyDescent="0.3">
      <c r="A62" s="124"/>
      <c r="B62" s="121"/>
      <c r="C62" s="131"/>
      <c r="D62" s="137"/>
      <c r="E62" s="137"/>
      <c r="F62" s="91"/>
      <c r="G62" s="98" t="str">
        <f t="shared" si="0"/>
        <v/>
      </c>
      <c r="H62" s="19"/>
    </row>
    <row r="63" spans="1:8" ht="17.25" x14ac:dyDescent="0.25">
      <c r="A63" s="130"/>
      <c r="B63" s="125" t="s">
        <v>29</v>
      </c>
      <c r="C63" s="122"/>
      <c r="D63" s="41"/>
      <c r="E63" s="41"/>
      <c r="F63" s="76"/>
      <c r="G63" s="72" t="str">
        <f t="shared" si="0"/>
        <v/>
      </c>
    </row>
    <row r="64" spans="1:8" ht="17.25" x14ac:dyDescent="0.25">
      <c r="A64" s="124"/>
      <c r="B64" s="121"/>
      <c r="C64" s="126" t="s">
        <v>50</v>
      </c>
      <c r="D64" s="11"/>
      <c r="E64" s="11"/>
      <c r="F64" s="173"/>
      <c r="G64" s="73" t="str">
        <f t="shared" si="0"/>
        <v/>
      </c>
    </row>
    <row r="65" spans="1:7" ht="18" thickBot="1" x14ac:dyDescent="0.3">
      <c r="A65" s="124"/>
      <c r="B65" s="121"/>
      <c r="C65" s="126" t="s">
        <v>125</v>
      </c>
      <c r="D65" s="16"/>
      <c r="E65" s="16"/>
      <c r="F65" s="78"/>
      <c r="G65" s="74" t="str">
        <f t="shared" si="0"/>
        <v/>
      </c>
    </row>
    <row r="66" spans="1:7" ht="18" thickBot="1" x14ac:dyDescent="0.3">
      <c r="A66" s="124"/>
      <c r="B66" s="121"/>
      <c r="C66" s="121"/>
      <c r="D66" s="39"/>
      <c r="E66" s="39"/>
      <c r="F66" s="75"/>
      <c r="G66" s="90" t="str">
        <f t="shared" si="0"/>
        <v/>
      </c>
    </row>
    <row r="67" spans="1:7" ht="17.25" x14ac:dyDescent="0.25">
      <c r="A67" s="124"/>
      <c r="B67" s="125" t="s">
        <v>20</v>
      </c>
      <c r="C67" s="121"/>
      <c r="D67" s="41"/>
      <c r="E67" s="41"/>
      <c r="F67" s="76"/>
      <c r="G67" s="72" t="str">
        <f t="shared" si="0"/>
        <v/>
      </c>
    </row>
    <row r="68" spans="1:7" ht="17.25" x14ac:dyDescent="0.25">
      <c r="A68" s="124"/>
      <c r="B68" s="125"/>
      <c r="C68" s="126" t="s">
        <v>48</v>
      </c>
      <c r="D68" s="10"/>
      <c r="E68" s="10"/>
      <c r="F68" s="77"/>
      <c r="G68" s="73" t="str">
        <f t="shared" si="0"/>
        <v/>
      </c>
    </row>
    <row r="69" spans="1:7" ht="18" thickBot="1" x14ac:dyDescent="0.3">
      <c r="A69" s="124"/>
      <c r="B69" s="121"/>
      <c r="C69" s="126" t="s">
        <v>81</v>
      </c>
      <c r="D69" s="16"/>
      <c r="E69" s="16"/>
      <c r="F69" s="78"/>
      <c r="G69" s="74" t="str">
        <f t="shared" si="0"/>
        <v/>
      </c>
    </row>
    <row r="70" spans="1:7" ht="18" thickBot="1" x14ac:dyDescent="0.3">
      <c r="A70" s="124"/>
      <c r="B70" s="121"/>
      <c r="C70" s="121"/>
      <c r="D70" s="127"/>
      <c r="E70" s="39"/>
      <c r="F70" s="75"/>
      <c r="G70" s="186" t="str">
        <f t="shared" si="0"/>
        <v/>
      </c>
    </row>
    <row r="71" spans="1:7" ht="18" thickBot="1" x14ac:dyDescent="0.3">
      <c r="A71" s="124"/>
      <c r="B71" s="121"/>
      <c r="C71" s="134" t="s">
        <v>6</v>
      </c>
      <c r="D71" s="43"/>
      <c r="E71" s="43"/>
      <c r="F71" s="174"/>
      <c r="G71" s="87" t="str">
        <f t="shared" si="0"/>
        <v/>
      </c>
    </row>
    <row r="72" spans="1:7" ht="18" thickBot="1" x14ac:dyDescent="0.3">
      <c r="A72" s="124"/>
      <c r="B72" s="125" t="s">
        <v>32</v>
      </c>
      <c r="C72" s="131"/>
      <c r="D72" s="137"/>
      <c r="E72" s="137"/>
      <c r="F72" s="75"/>
      <c r="G72" s="90" t="str">
        <f t="shared" si="0"/>
        <v/>
      </c>
    </row>
    <row r="73" spans="1:7" ht="17.25" x14ac:dyDescent="0.25">
      <c r="A73" s="124"/>
      <c r="B73" s="121"/>
      <c r="C73" s="138" t="s">
        <v>34</v>
      </c>
      <c r="D73" s="40"/>
      <c r="E73" s="40"/>
      <c r="F73" s="89"/>
      <c r="G73" s="84" t="str">
        <f t="shared" si="0"/>
        <v/>
      </c>
    </row>
    <row r="74" spans="1:7" ht="17.25" x14ac:dyDescent="0.25">
      <c r="A74" s="124"/>
      <c r="B74" s="121"/>
      <c r="C74" s="138" t="s">
        <v>36</v>
      </c>
      <c r="D74" s="10"/>
      <c r="E74" s="10"/>
      <c r="F74" s="77"/>
      <c r="G74" s="73" t="str">
        <f t="shared" ref="G74:G131" si="1">IF(D74=0,"",F74/D74*100)</f>
        <v/>
      </c>
    </row>
    <row r="75" spans="1:7" ht="18" thickBot="1" x14ac:dyDescent="0.3">
      <c r="A75" s="124"/>
      <c r="B75" s="121"/>
      <c r="C75" s="138" t="s">
        <v>37</v>
      </c>
      <c r="D75" s="16"/>
      <c r="E75" s="16"/>
      <c r="F75" s="78"/>
      <c r="G75" s="74" t="str">
        <f t="shared" si="1"/>
        <v/>
      </c>
    </row>
    <row r="76" spans="1:7" ht="18" thickBot="1" x14ac:dyDescent="0.3">
      <c r="A76" s="124"/>
      <c r="B76" s="121"/>
      <c r="C76" s="139"/>
      <c r="D76" s="67"/>
      <c r="E76" s="67"/>
      <c r="F76" s="81"/>
      <c r="G76" s="90" t="str">
        <f t="shared" si="1"/>
        <v/>
      </c>
    </row>
    <row r="77" spans="1:7" ht="18" thickBot="1" x14ac:dyDescent="0.3">
      <c r="A77" s="124"/>
      <c r="B77" s="121"/>
      <c r="C77" s="131" t="s">
        <v>35</v>
      </c>
      <c r="D77" s="43"/>
      <c r="E77" s="103"/>
      <c r="F77" s="172"/>
      <c r="G77" s="82" t="str">
        <f t="shared" si="1"/>
        <v/>
      </c>
    </row>
    <row r="78" spans="1:7" ht="18" thickBot="1" x14ac:dyDescent="0.3">
      <c r="A78" s="124"/>
      <c r="B78" s="121"/>
      <c r="C78" s="121"/>
      <c r="D78" s="67"/>
      <c r="E78" s="140"/>
      <c r="F78" s="85"/>
      <c r="G78" s="90" t="str">
        <f t="shared" si="1"/>
        <v/>
      </c>
    </row>
    <row r="79" spans="1:7" ht="21" thickBot="1" x14ac:dyDescent="0.3">
      <c r="A79" s="124"/>
      <c r="B79" s="121"/>
      <c r="C79" s="141" t="s">
        <v>109</v>
      </c>
      <c r="D79" s="42"/>
      <c r="E79" s="42"/>
      <c r="F79" s="172"/>
      <c r="G79" s="82"/>
    </row>
    <row r="80" spans="1:7" ht="21" thickBot="1" x14ac:dyDescent="0.3">
      <c r="A80" s="124"/>
      <c r="B80" s="121"/>
      <c r="C80" s="142"/>
      <c r="D80" s="143"/>
      <c r="E80" s="143"/>
      <c r="F80" s="85"/>
      <c r="G80" s="90" t="str">
        <f t="shared" si="1"/>
        <v/>
      </c>
    </row>
    <row r="81" spans="1:8" ht="21" thickBot="1" x14ac:dyDescent="0.3">
      <c r="A81" s="124"/>
      <c r="B81" s="121"/>
      <c r="C81" s="142" t="s">
        <v>7</v>
      </c>
      <c r="D81" s="104"/>
      <c r="E81" s="104"/>
      <c r="F81" s="89"/>
      <c r="G81" s="86" t="str">
        <f t="shared" si="1"/>
        <v/>
      </c>
    </row>
    <row r="82" spans="1:8" ht="21" thickBot="1" x14ac:dyDescent="0.3">
      <c r="A82" s="116"/>
      <c r="B82" s="117"/>
      <c r="C82" s="144" t="s">
        <v>111</v>
      </c>
      <c r="D82" s="42"/>
      <c r="E82" s="42"/>
      <c r="F82" s="175"/>
      <c r="G82" s="183" t="str">
        <f t="shared" si="1"/>
        <v/>
      </c>
    </row>
    <row r="83" spans="1:8" ht="20.25" x14ac:dyDescent="0.25">
      <c r="A83" s="217"/>
      <c r="B83" s="217"/>
      <c r="C83" s="217"/>
      <c r="D83" s="112"/>
      <c r="E83" s="112"/>
      <c r="F83" s="113"/>
      <c r="G83" s="83" t="str">
        <f t="shared" si="1"/>
        <v/>
      </c>
      <c r="H83" s="19"/>
    </row>
    <row r="84" spans="1:8" ht="17.25" x14ac:dyDescent="0.25">
      <c r="A84" s="149"/>
      <c r="B84" s="168"/>
      <c r="C84" s="168"/>
      <c r="D84" s="168"/>
      <c r="E84" s="168"/>
      <c r="F84" s="169"/>
      <c r="G84" s="196" t="str">
        <f t="shared" si="1"/>
        <v/>
      </c>
      <c r="H84" s="19"/>
    </row>
    <row r="85" spans="1:8" ht="18" thickBot="1" x14ac:dyDescent="0.3">
      <c r="A85" s="149"/>
      <c r="B85" s="168"/>
      <c r="C85" s="168"/>
      <c r="D85" s="168"/>
      <c r="E85" s="168"/>
      <c r="F85" s="169"/>
      <c r="G85" s="184" t="str">
        <f t="shared" si="1"/>
        <v/>
      </c>
    </row>
    <row r="86" spans="1:8" ht="23.25" x14ac:dyDescent="0.35">
      <c r="A86" s="206" t="s">
        <v>0</v>
      </c>
      <c r="B86" s="207"/>
      <c r="C86" s="208"/>
      <c r="D86" s="114" t="s">
        <v>79</v>
      </c>
      <c r="E86" s="114" t="s">
        <v>79</v>
      </c>
      <c r="F86" s="176" t="s">
        <v>75</v>
      </c>
      <c r="G86" s="115" t="s">
        <v>75</v>
      </c>
    </row>
    <row r="87" spans="1:8" ht="18" thickBot="1" x14ac:dyDescent="0.3">
      <c r="A87" s="116"/>
      <c r="B87" s="117"/>
      <c r="C87" s="117"/>
      <c r="D87" s="118" t="s">
        <v>77</v>
      </c>
      <c r="E87" s="118" t="s">
        <v>78</v>
      </c>
      <c r="F87" s="177" t="s">
        <v>73</v>
      </c>
      <c r="G87" s="119" t="s">
        <v>74</v>
      </c>
    </row>
    <row r="88" spans="1:8" ht="21" thickBot="1" x14ac:dyDescent="0.3">
      <c r="A88" s="120" t="s">
        <v>8</v>
      </c>
      <c r="B88" s="121"/>
      <c r="C88" s="121"/>
      <c r="D88" s="122"/>
      <c r="E88" s="122"/>
      <c r="F88" s="178"/>
      <c r="G88" s="187" t="str">
        <f t="shared" si="1"/>
        <v/>
      </c>
    </row>
    <row r="89" spans="1:8" ht="17.25" x14ac:dyDescent="0.25">
      <c r="A89" s="124"/>
      <c r="B89" s="125" t="s">
        <v>22</v>
      </c>
      <c r="C89" s="121"/>
      <c r="D89" s="41"/>
      <c r="E89" s="41"/>
      <c r="F89" s="76"/>
      <c r="G89" s="72" t="str">
        <f t="shared" si="1"/>
        <v/>
      </c>
    </row>
    <row r="90" spans="1:8" ht="17.25" x14ac:dyDescent="0.25">
      <c r="A90" s="124"/>
      <c r="B90" s="125"/>
      <c r="C90" s="126" t="s">
        <v>71</v>
      </c>
      <c r="D90" s="10"/>
      <c r="E90" s="10"/>
      <c r="F90" s="77"/>
      <c r="G90" s="73" t="str">
        <f t="shared" si="1"/>
        <v/>
      </c>
    </row>
    <row r="91" spans="1:8" ht="17.25" x14ac:dyDescent="0.25">
      <c r="A91" s="124"/>
      <c r="B91" s="125"/>
      <c r="C91" s="126" t="s">
        <v>15</v>
      </c>
      <c r="D91" s="10"/>
      <c r="E91" s="10"/>
      <c r="F91" s="77"/>
      <c r="G91" s="73" t="str">
        <f t="shared" si="1"/>
        <v/>
      </c>
    </row>
    <row r="92" spans="1:8" ht="17.25" x14ac:dyDescent="0.25">
      <c r="A92" s="124"/>
      <c r="B92" s="121"/>
      <c r="C92" s="126" t="s">
        <v>31</v>
      </c>
      <c r="D92" s="10"/>
      <c r="E92" s="10"/>
      <c r="F92" s="77"/>
      <c r="G92" s="73" t="str">
        <f t="shared" si="1"/>
        <v/>
      </c>
    </row>
    <row r="93" spans="1:8" ht="17.25" x14ac:dyDescent="0.25">
      <c r="A93" s="124"/>
      <c r="B93" s="121"/>
      <c r="C93" s="126" t="s">
        <v>102</v>
      </c>
      <c r="D93" s="11"/>
      <c r="E93" s="11"/>
      <c r="F93" s="77"/>
      <c r="G93" s="73" t="str">
        <f t="shared" si="1"/>
        <v/>
      </c>
    </row>
    <row r="94" spans="1:8" ht="17.25" x14ac:dyDescent="0.25">
      <c r="A94" s="124"/>
      <c r="B94" s="121"/>
      <c r="C94" s="126" t="s">
        <v>70</v>
      </c>
      <c r="D94" s="11"/>
      <c r="E94" s="11"/>
      <c r="F94" s="77"/>
      <c r="G94" s="73" t="str">
        <f t="shared" si="1"/>
        <v/>
      </c>
    </row>
    <row r="95" spans="1:8" ht="17.25" x14ac:dyDescent="0.25">
      <c r="A95" s="124"/>
      <c r="B95" s="121"/>
      <c r="C95" s="126" t="s">
        <v>72</v>
      </c>
      <c r="D95" s="11"/>
      <c r="E95" s="11"/>
      <c r="F95" s="77"/>
      <c r="G95" s="73" t="str">
        <f t="shared" si="1"/>
        <v/>
      </c>
    </row>
    <row r="96" spans="1:8" ht="18" thickBot="1" x14ac:dyDescent="0.3">
      <c r="A96" s="124"/>
      <c r="B96" s="121"/>
      <c r="C96" s="126" t="s">
        <v>93</v>
      </c>
      <c r="D96" s="16"/>
      <c r="E96" s="16"/>
      <c r="F96" s="78"/>
      <c r="G96" s="74" t="str">
        <f t="shared" si="1"/>
        <v/>
      </c>
    </row>
    <row r="97" spans="1:7" ht="18" thickBot="1" x14ac:dyDescent="0.3">
      <c r="A97" s="124"/>
      <c r="B97" s="121"/>
      <c r="C97" s="128"/>
      <c r="D97" s="39"/>
      <c r="E97" s="39"/>
      <c r="F97" s="75"/>
      <c r="G97" s="90" t="str">
        <f t="shared" si="1"/>
        <v/>
      </c>
    </row>
    <row r="98" spans="1:7" ht="18" thickBot="1" x14ac:dyDescent="0.3">
      <c r="A98" s="124"/>
      <c r="B98" s="125" t="s">
        <v>23</v>
      </c>
      <c r="C98" s="121"/>
      <c r="D98" s="105"/>
      <c r="E98" s="105"/>
      <c r="F98" s="179"/>
      <c r="G98" s="87" t="str">
        <f t="shared" si="1"/>
        <v/>
      </c>
    </row>
    <row r="99" spans="1:7" ht="18" thickBot="1" x14ac:dyDescent="0.3">
      <c r="A99" s="124"/>
      <c r="B99" s="121"/>
      <c r="C99" s="125"/>
      <c r="D99" s="39"/>
      <c r="E99" s="145"/>
      <c r="F99" s="83"/>
      <c r="G99" s="88" t="str">
        <f t="shared" si="1"/>
        <v/>
      </c>
    </row>
    <row r="100" spans="1:7" ht="18" thickBot="1" x14ac:dyDescent="0.3">
      <c r="A100" s="124"/>
      <c r="B100" s="121"/>
      <c r="C100" s="125" t="s">
        <v>66</v>
      </c>
      <c r="D100" s="39"/>
      <c r="E100" s="201"/>
      <c r="F100" s="75"/>
      <c r="G100" s="98" t="str">
        <f t="shared" si="1"/>
        <v/>
      </c>
    </row>
    <row r="101" spans="1:7" ht="17.25" x14ac:dyDescent="0.25">
      <c r="A101" s="124"/>
      <c r="B101" s="121"/>
      <c r="C101" s="126" t="s">
        <v>124</v>
      </c>
      <c r="D101" s="40"/>
      <c r="E101" s="40"/>
      <c r="F101" s="89"/>
      <c r="G101" s="84" t="str">
        <f t="shared" si="1"/>
        <v/>
      </c>
    </row>
    <row r="102" spans="1:7" ht="17.25" x14ac:dyDescent="0.25">
      <c r="A102" s="124"/>
      <c r="B102" s="121"/>
      <c r="C102" s="126" t="s">
        <v>119</v>
      </c>
      <c r="D102" s="10"/>
      <c r="E102" s="10"/>
      <c r="F102" s="77"/>
      <c r="G102" s="73" t="str">
        <f t="shared" si="1"/>
        <v/>
      </c>
    </row>
    <row r="103" spans="1:7" ht="18" thickBot="1" x14ac:dyDescent="0.3">
      <c r="A103" s="124"/>
      <c r="B103" s="121"/>
      <c r="C103" s="126" t="s">
        <v>123</v>
      </c>
      <c r="D103" s="16"/>
      <c r="E103" s="16"/>
      <c r="F103" s="78"/>
      <c r="G103" s="74" t="str">
        <f t="shared" si="1"/>
        <v/>
      </c>
    </row>
    <row r="104" spans="1:7" ht="18" thickBot="1" x14ac:dyDescent="0.3">
      <c r="A104" s="124"/>
      <c r="B104" s="121"/>
      <c r="C104" s="128"/>
      <c r="D104" s="39"/>
      <c r="E104" s="39"/>
      <c r="F104" s="83"/>
      <c r="G104" s="88" t="str">
        <f t="shared" si="1"/>
        <v/>
      </c>
    </row>
    <row r="105" spans="1:7" ht="18" thickBot="1" x14ac:dyDescent="0.3">
      <c r="A105" s="124"/>
      <c r="B105" s="121"/>
      <c r="C105" s="125" t="s">
        <v>67</v>
      </c>
      <c r="D105" s="39"/>
      <c r="E105" s="201"/>
      <c r="F105" s="75"/>
      <c r="G105" s="98" t="str">
        <f t="shared" si="1"/>
        <v/>
      </c>
    </row>
    <row r="106" spans="1:7" ht="17.25" x14ac:dyDescent="0.25">
      <c r="A106" s="124"/>
      <c r="B106" s="125"/>
      <c r="C106" s="126" t="s">
        <v>104</v>
      </c>
      <c r="D106" s="40"/>
      <c r="E106" s="40"/>
      <c r="F106" s="89"/>
      <c r="G106" s="84" t="str">
        <f t="shared" si="1"/>
        <v/>
      </c>
    </row>
    <row r="107" spans="1:7" ht="17.25" x14ac:dyDescent="0.25">
      <c r="A107" s="124"/>
      <c r="B107" s="121"/>
      <c r="C107" s="126" t="s">
        <v>105</v>
      </c>
      <c r="D107" s="10"/>
      <c r="E107" s="10"/>
      <c r="F107" s="77"/>
      <c r="G107" s="73" t="str">
        <f t="shared" si="1"/>
        <v/>
      </c>
    </row>
    <row r="108" spans="1:7" ht="17.25" x14ac:dyDescent="0.25">
      <c r="A108" s="124"/>
      <c r="B108" s="125"/>
      <c r="C108" s="126" t="s">
        <v>106</v>
      </c>
      <c r="D108" s="10"/>
      <c r="E108" s="10"/>
      <c r="F108" s="77"/>
      <c r="G108" s="73" t="str">
        <f t="shared" si="1"/>
        <v/>
      </c>
    </row>
    <row r="109" spans="1:7" ht="18" thickBot="1" x14ac:dyDescent="0.3">
      <c r="A109" s="124"/>
      <c r="B109" s="121"/>
      <c r="C109" s="126"/>
      <c r="D109" s="16"/>
      <c r="E109" s="16"/>
      <c r="F109" s="78"/>
      <c r="G109" s="74" t="str">
        <f t="shared" si="1"/>
        <v/>
      </c>
    </row>
    <row r="110" spans="1:7" ht="18" thickBot="1" x14ac:dyDescent="0.3">
      <c r="A110" s="124"/>
      <c r="B110" s="125"/>
      <c r="C110" s="125"/>
      <c r="D110" s="39"/>
      <c r="E110" s="39"/>
      <c r="F110" s="83"/>
      <c r="G110" s="88" t="str">
        <f t="shared" si="1"/>
        <v/>
      </c>
    </row>
    <row r="111" spans="1:7" ht="18" thickBot="1" x14ac:dyDescent="0.3">
      <c r="A111" s="124"/>
      <c r="B111" s="146"/>
      <c r="C111" s="125" t="s">
        <v>68</v>
      </c>
      <c r="D111" s="67"/>
      <c r="E111" s="201"/>
      <c r="F111" s="75"/>
      <c r="G111" s="79" t="str">
        <f t="shared" si="1"/>
        <v/>
      </c>
    </row>
    <row r="112" spans="1:7" ht="18" thickBot="1" x14ac:dyDescent="0.3">
      <c r="A112" s="124"/>
      <c r="B112" s="146"/>
      <c r="C112" s="126" t="s">
        <v>16</v>
      </c>
      <c r="D112" s="70"/>
      <c r="E112" s="17"/>
      <c r="F112" s="180"/>
      <c r="G112" s="86" t="str">
        <f t="shared" si="1"/>
        <v/>
      </c>
    </row>
    <row r="113" spans="1:7" ht="18" thickBot="1" x14ac:dyDescent="0.3">
      <c r="A113" s="124"/>
      <c r="B113" s="146"/>
      <c r="C113" s="121"/>
      <c r="D113" s="39"/>
      <c r="E113" s="145"/>
      <c r="F113" s="83"/>
      <c r="G113" s="90" t="str">
        <f t="shared" si="1"/>
        <v/>
      </c>
    </row>
    <row r="114" spans="1:7" ht="17.25" x14ac:dyDescent="0.25">
      <c r="A114" s="124"/>
      <c r="B114" s="147" t="s">
        <v>24</v>
      </c>
      <c r="C114" s="125"/>
      <c r="D114" s="41"/>
      <c r="E114" s="198"/>
      <c r="F114" s="76"/>
      <c r="G114" s="72" t="str">
        <f t="shared" si="1"/>
        <v/>
      </c>
    </row>
    <row r="115" spans="1:7" ht="17.25" x14ac:dyDescent="0.25">
      <c r="A115" s="148"/>
      <c r="B115" s="125"/>
      <c r="C115" s="126" t="s">
        <v>25</v>
      </c>
      <c r="D115" s="10"/>
      <c r="E115" s="10"/>
      <c r="F115" s="77"/>
      <c r="G115" s="73" t="str">
        <f t="shared" si="1"/>
        <v/>
      </c>
    </row>
    <row r="116" spans="1:7" ht="17.25" x14ac:dyDescent="0.25">
      <c r="A116" s="148"/>
      <c r="B116" s="121"/>
      <c r="C116" s="126" t="s">
        <v>94</v>
      </c>
      <c r="D116" s="10"/>
      <c r="E116" s="10"/>
      <c r="F116" s="77"/>
      <c r="G116" s="73" t="str">
        <f t="shared" si="1"/>
        <v/>
      </c>
    </row>
    <row r="117" spans="1:7" ht="17.25" x14ac:dyDescent="0.25">
      <c r="A117" s="124"/>
      <c r="B117" s="121"/>
      <c r="C117" s="126" t="s">
        <v>97</v>
      </c>
      <c r="D117" s="10"/>
      <c r="E117" s="10"/>
      <c r="F117" s="77"/>
      <c r="G117" s="73" t="str">
        <f t="shared" si="1"/>
        <v/>
      </c>
    </row>
    <row r="118" spans="1:7" ht="17.25" x14ac:dyDescent="0.25">
      <c r="A118" s="124"/>
      <c r="B118" s="121"/>
      <c r="C118" s="126" t="s">
        <v>101</v>
      </c>
      <c r="D118" s="10"/>
      <c r="E118" s="10"/>
      <c r="F118" s="77"/>
      <c r="G118" s="73" t="str">
        <f t="shared" si="1"/>
        <v/>
      </c>
    </row>
    <row r="119" spans="1:7" ht="18" thickBot="1" x14ac:dyDescent="0.3">
      <c r="A119" s="124"/>
      <c r="B119" s="121"/>
      <c r="C119" s="126" t="s">
        <v>121</v>
      </c>
      <c r="D119" s="16"/>
      <c r="E119" s="16"/>
      <c r="F119" s="78"/>
      <c r="G119" s="74" t="str">
        <f t="shared" si="1"/>
        <v/>
      </c>
    </row>
    <row r="120" spans="1:7" ht="18" thickBot="1" x14ac:dyDescent="0.3">
      <c r="A120" s="124"/>
      <c r="B120" s="121"/>
      <c r="C120" s="128"/>
      <c r="D120" s="67"/>
      <c r="E120" s="67"/>
      <c r="F120" s="133"/>
      <c r="G120" s="186" t="str">
        <f t="shared" si="1"/>
        <v/>
      </c>
    </row>
    <row r="121" spans="1:7" ht="17.25" x14ac:dyDescent="0.25">
      <c r="A121" s="124"/>
      <c r="B121" s="125" t="s">
        <v>26</v>
      </c>
      <c r="C121" s="121"/>
      <c r="D121" s="41"/>
      <c r="E121" s="41"/>
      <c r="F121" s="76"/>
      <c r="G121" s="72" t="str">
        <f t="shared" si="1"/>
        <v/>
      </c>
    </row>
    <row r="122" spans="1:7" ht="18" thickBot="1" x14ac:dyDescent="0.3">
      <c r="A122" s="124"/>
      <c r="B122" s="121"/>
      <c r="C122" s="126" t="s">
        <v>12</v>
      </c>
      <c r="D122" s="71"/>
      <c r="E122" s="71"/>
      <c r="F122" s="78"/>
      <c r="G122" s="74" t="str">
        <f t="shared" si="1"/>
        <v/>
      </c>
    </row>
    <row r="123" spans="1:7" ht="17.25" x14ac:dyDescent="0.25">
      <c r="A123" s="149"/>
      <c r="B123" s="125"/>
      <c r="C123" s="121"/>
      <c r="D123" s="66"/>
      <c r="E123" s="66"/>
      <c r="F123" s="91"/>
      <c r="G123" s="88" t="str">
        <f t="shared" si="1"/>
        <v/>
      </c>
    </row>
    <row r="124" spans="1:7" ht="17.25" x14ac:dyDescent="0.25">
      <c r="A124" s="149"/>
      <c r="B124" s="125"/>
      <c r="C124" s="121"/>
      <c r="D124" s="66"/>
      <c r="E124" s="66"/>
      <c r="F124" s="91"/>
      <c r="G124" s="79" t="str">
        <f t="shared" si="1"/>
        <v/>
      </c>
    </row>
    <row r="125" spans="1:7" ht="17.25" x14ac:dyDescent="0.25">
      <c r="A125" s="124"/>
      <c r="B125" s="121"/>
      <c r="C125" s="131"/>
      <c r="D125" s="137"/>
      <c r="E125" s="137"/>
      <c r="F125" s="150"/>
      <c r="G125" s="79" t="str">
        <f t="shared" si="1"/>
        <v/>
      </c>
    </row>
    <row r="126" spans="1:7" ht="17.25" x14ac:dyDescent="0.25">
      <c r="A126" s="124"/>
      <c r="B126" s="121"/>
      <c r="C126" s="121"/>
      <c r="D126" s="39"/>
      <c r="E126" s="39"/>
      <c r="F126" s="91"/>
      <c r="G126" s="79" t="str">
        <f t="shared" si="1"/>
        <v/>
      </c>
    </row>
    <row r="127" spans="1:7" ht="17.25" x14ac:dyDescent="0.25">
      <c r="A127" s="149"/>
      <c r="B127" s="112"/>
      <c r="C127" s="112"/>
      <c r="D127" s="112"/>
      <c r="E127" s="112"/>
      <c r="F127" s="113"/>
      <c r="G127" s="79" t="str">
        <f t="shared" si="1"/>
        <v/>
      </c>
    </row>
    <row r="128" spans="1:7" ht="17.25" x14ac:dyDescent="0.25">
      <c r="A128" s="124"/>
      <c r="B128" s="112"/>
      <c r="C128" s="112"/>
      <c r="D128" s="112"/>
      <c r="E128" s="112"/>
      <c r="F128" s="113"/>
      <c r="G128" s="79" t="str">
        <f t="shared" si="1"/>
        <v/>
      </c>
    </row>
    <row r="129" spans="1:7" ht="17.25" x14ac:dyDescent="0.25">
      <c r="A129" s="124"/>
      <c r="B129" s="112"/>
      <c r="C129" s="112"/>
      <c r="D129" s="112"/>
      <c r="E129" s="112"/>
      <c r="F129" s="113"/>
      <c r="G129" s="79" t="str">
        <f t="shared" si="1"/>
        <v/>
      </c>
    </row>
    <row r="130" spans="1:7" ht="17.25" x14ac:dyDescent="0.25">
      <c r="A130" s="124"/>
      <c r="B130" s="112"/>
      <c r="C130" s="112"/>
      <c r="D130" s="112"/>
      <c r="E130" s="112"/>
      <c r="F130" s="113"/>
      <c r="G130" s="79" t="str">
        <f t="shared" si="1"/>
        <v/>
      </c>
    </row>
    <row r="131" spans="1:7" ht="17.25" x14ac:dyDescent="0.25">
      <c r="A131" s="124"/>
      <c r="B131" s="112"/>
      <c r="C131" s="112"/>
      <c r="D131" s="112"/>
      <c r="E131" s="112"/>
      <c r="F131" s="113"/>
      <c r="G131" s="79" t="str">
        <f t="shared" si="1"/>
        <v/>
      </c>
    </row>
    <row r="132" spans="1:7" ht="17.25" x14ac:dyDescent="0.25">
      <c r="A132" s="124"/>
      <c r="B132" s="112"/>
      <c r="C132" s="112"/>
      <c r="D132" s="112"/>
      <c r="E132" s="112"/>
      <c r="F132" s="113"/>
      <c r="G132" s="79" t="str">
        <f t="shared" ref="G132:G157" si="2">IF(D132=0,"",F132/D132*100)</f>
        <v/>
      </c>
    </row>
    <row r="133" spans="1:7" ht="17.25" x14ac:dyDescent="0.25">
      <c r="A133" s="130"/>
      <c r="B133" s="112"/>
      <c r="C133" s="112"/>
      <c r="D133" s="112"/>
      <c r="E133" s="112"/>
      <c r="F133" s="113"/>
      <c r="G133" s="79" t="str">
        <f t="shared" si="2"/>
        <v/>
      </c>
    </row>
    <row r="134" spans="1:7" ht="18" thickBot="1" x14ac:dyDescent="0.3">
      <c r="A134" s="124"/>
      <c r="B134" s="112"/>
      <c r="C134" s="112"/>
      <c r="D134" s="112"/>
      <c r="E134" s="151"/>
      <c r="F134" s="152"/>
      <c r="G134" s="98" t="str">
        <f t="shared" si="2"/>
        <v/>
      </c>
    </row>
    <row r="135" spans="1:7" ht="18" thickBot="1" x14ac:dyDescent="0.3">
      <c r="A135" s="124"/>
      <c r="B135" s="112"/>
      <c r="C135" s="131" t="s">
        <v>5</v>
      </c>
      <c r="D135" s="43">
        <f>D89+D98+D114+D121</f>
        <v>0</v>
      </c>
      <c r="E135" s="43">
        <f>E89+E98+E114+E121</f>
        <v>0</v>
      </c>
      <c r="F135" s="181"/>
      <c r="G135" s="82" t="str">
        <f t="shared" si="2"/>
        <v/>
      </c>
    </row>
    <row r="136" spans="1:7" ht="17.25" x14ac:dyDescent="0.25">
      <c r="A136" s="124"/>
      <c r="B136" s="112"/>
      <c r="C136" s="112"/>
      <c r="D136" s="112"/>
      <c r="E136" s="153"/>
      <c r="F136" s="93"/>
      <c r="G136" s="88" t="str">
        <f t="shared" si="2"/>
        <v/>
      </c>
    </row>
    <row r="137" spans="1:7" ht="18" thickBot="1" x14ac:dyDescent="0.3">
      <c r="A137" s="154"/>
      <c r="B137" s="112"/>
      <c r="C137" s="112"/>
      <c r="D137" s="112"/>
      <c r="E137" s="112"/>
      <c r="F137" s="92"/>
      <c r="G137" s="98" t="str">
        <f t="shared" si="2"/>
        <v/>
      </c>
    </row>
    <row r="138" spans="1:7" ht="17.25" x14ac:dyDescent="0.25">
      <c r="A138" s="154"/>
      <c r="B138" s="125" t="s">
        <v>27</v>
      </c>
      <c r="C138" s="121"/>
      <c r="D138" s="41"/>
      <c r="E138" s="41"/>
      <c r="F138" s="94"/>
      <c r="G138" s="72" t="str">
        <f t="shared" si="2"/>
        <v/>
      </c>
    </row>
    <row r="139" spans="1:7" ht="17.25" x14ac:dyDescent="0.25">
      <c r="A139" s="154"/>
      <c r="B139" s="121"/>
      <c r="C139" s="126" t="s">
        <v>13</v>
      </c>
      <c r="D139" s="14"/>
      <c r="E139" s="14"/>
      <c r="F139" s="95"/>
      <c r="G139" s="73" t="str">
        <f t="shared" si="2"/>
        <v/>
      </c>
    </row>
    <row r="140" spans="1:7" ht="18" thickBot="1" x14ac:dyDescent="0.3">
      <c r="A140" s="154"/>
      <c r="B140" s="121"/>
      <c r="C140" s="126" t="s">
        <v>95</v>
      </c>
      <c r="D140" s="71"/>
      <c r="E140" s="71"/>
      <c r="F140" s="96"/>
      <c r="G140" s="74" t="str">
        <f t="shared" si="2"/>
        <v/>
      </c>
    </row>
    <row r="141" spans="1:7" ht="18" thickBot="1" x14ac:dyDescent="0.3">
      <c r="A141" s="154"/>
      <c r="B141" s="121"/>
      <c r="C141" s="121"/>
      <c r="D141" s="67"/>
      <c r="E141" s="67"/>
      <c r="F141" s="97"/>
      <c r="G141" s="90" t="str">
        <f t="shared" si="2"/>
        <v/>
      </c>
    </row>
    <row r="142" spans="1:7" ht="17.25" x14ac:dyDescent="0.25">
      <c r="A142" s="149"/>
      <c r="B142" s="125" t="s">
        <v>51</v>
      </c>
      <c r="C142" s="121"/>
      <c r="D142" s="41"/>
      <c r="E142" s="41"/>
      <c r="F142" s="94"/>
      <c r="G142" s="72" t="str">
        <f t="shared" si="2"/>
        <v/>
      </c>
    </row>
    <row r="143" spans="1:7" ht="17.25" x14ac:dyDescent="0.25">
      <c r="A143" s="149"/>
      <c r="B143" s="121"/>
      <c r="C143" s="126" t="s">
        <v>52</v>
      </c>
      <c r="D143" s="10"/>
      <c r="E143" s="10"/>
      <c r="F143" s="95"/>
      <c r="G143" s="73" t="str">
        <f t="shared" si="2"/>
        <v/>
      </c>
    </row>
    <row r="144" spans="1:7" ht="18" thickBot="1" x14ac:dyDescent="0.3">
      <c r="A144" s="149"/>
      <c r="B144" s="121"/>
      <c r="C144" s="126" t="s">
        <v>82</v>
      </c>
      <c r="D144" s="16"/>
      <c r="E144" s="16"/>
      <c r="F144" s="101"/>
      <c r="G144" s="74" t="str">
        <f t="shared" si="2"/>
        <v/>
      </c>
    </row>
    <row r="145" spans="1:7" ht="18" thickBot="1" x14ac:dyDescent="0.3">
      <c r="A145" s="149"/>
      <c r="B145" s="121"/>
      <c r="C145" s="121"/>
      <c r="D145" s="67"/>
      <c r="E145" s="67"/>
      <c r="F145" s="97"/>
      <c r="G145" s="90" t="str">
        <f t="shared" si="2"/>
        <v/>
      </c>
    </row>
    <row r="146" spans="1:7" ht="18" thickBot="1" x14ac:dyDescent="0.3">
      <c r="A146" s="149"/>
      <c r="B146" s="121"/>
      <c r="C146" s="131" t="s">
        <v>6</v>
      </c>
      <c r="D146" s="43"/>
      <c r="E146" s="103"/>
      <c r="F146" s="181"/>
      <c r="G146" s="82" t="str">
        <f t="shared" si="2"/>
        <v/>
      </c>
    </row>
    <row r="147" spans="1:7" ht="18" thickBot="1" x14ac:dyDescent="0.3">
      <c r="A147" s="149"/>
      <c r="B147" s="125" t="s">
        <v>33</v>
      </c>
      <c r="C147" s="131"/>
      <c r="D147" s="137"/>
      <c r="E147" s="135"/>
      <c r="F147" s="93"/>
      <c r="G147" s="90" t="str">
        <f t="shared" si="2"/>
        <v/>
      </c>
    </row>
    <row r="148" spans="1:7" ht="17.25" x14ac:dyDescent="0.25">
      <c r="A148" s="154"/>
      <c r="B148" s="155"/>
      <c r="C148" s="126" t="s">
        <v>38</v>
      </c>
      <c r="D148" s="156"/>
      <c r="E148" s="156"/>
      <c r="F148" s="99"/>
      <c r="G148" s="84" t="str">
        <f t="shared" si="2"/>
        <v/>
      </c>
    </row>
    <row r="149" spans="1:7" ht="17.25" x14ac:dyDescent="0.25">
      <c r="A149" s="154"/>
      <c r="B149" s="155"/>
      <c r="C149" s="126" t="s">
        <v>39</v>
      </c>
      <c r="D149" s="14"/>
      <c r="E149" s="14"/>
      <c r="F149" s="95"/>
      <c r="G149" s="73" t="str">
        <f t="shared" si="2"/>
        <v/>
      </c>
    </row>
    <row r="150" spans="1:7" ht="18" thickBot="1" x14ac:dyDescent="0.3">
      <c r="A150" s="154"/>
      <c r="B150" s="155"/>
      <c r="C150" s="126" t="s">
        <v>40</v>
      </c>
      <c r="D150" s="71"/>
      <c r="E150" s="71"/>
      <c r="F150" s="96"/>
      <c r="G150" s="74" t="str">
        <f t="shared" si="2"/>
        <v/>
      </c>
    </row>
    <row r="151" spans="1:7" ht="18" thickBot="1" x14ac:dyDescent="0.3">
      <c r="A151" s="154"/>
      <c r="B151" s="112"/>
      <c r="C151" s="112"/>
      <c r="D151" s="112"/>
      <c r="E151" s="151"/>
      <c r="F151" s="166"/>
      <c r="G151" s="90" t="str">
        <f t="shared" si="2"/>
        <v/>
      </c>
    </row>
    <row r="152" spans="1:7" ht="18" thickBot="1" x14ac:dyDescent="0.3">
      <c r="A152" s="154"/>
      <c r="B152" s="112"/>
      <c r="C152" s="131" t="s">
        <v>35</v>
      </c>
      <c r="D152" s="43"/>
      <c r="E152" s="43"/>
      <c r="F152" s="181"/>
      <c r="G152" s="82" t="str">
        <f t="shared" si="2"/>
        <v/>
      </c>
    </row>
    <row r="153" spans="1:7" ht="18" thickBot="1" x14ac:dyDescent="0.3">
      <c r="A153" s="154"/>
      <c r="B153" s="112"/>
      <c r="C153" s="112"/>
      <c r="D153" s="112"/>
      <c r="E153" s="157"/>
      <c r="F153" s="167"/>
      <c r="G153" s="90" t="str">
        <f t="shared" si="2"/>
        <v/>
      </c>
    </row>
    <row r="154" spans="1:7" ht="21" thickBot="1" x14ac:dyDescent="0.3">
      <c r="A154" s="154"/>
      <c r="B154" s="112"/>
      <c r="C154" s="141" t="s">
        <v>110</v>
      </c>
      <c r="D154" s="42"/>
      <c r="E154" s="42"/>
      <c r="F154" s="175"/>
      <c r="G154" s="82" t="str">
        <f t="shared" si="2"/>
        <v/>
      </c>
    </row>
    <row r="155" spans="1:7" ht="21" thickBot="1" x14ac:dyDescent="0.3">
      <c r="A155" s="159"/>
      <c r="B155" s="160"/>
      <c r="C155" s="161"/>
      <c r="D155" s="162"/>
      <c r="E155" s="163"/>
      <c r="F155" s="164"/>
      <c r="G155" s="90" t="str">
        <f t="shared" si="2"/>
        <v/>
      </c>
    </row>
    <row r="156" spans="1:7" ht="21" thickBot="1" x14ac:dyDescent="0.3">
      <c r="A156" s="159"/>
      <c r="B156" s="160"/>
      <c r="C156" s="161" t="s">
        <v>127</v>
      </c>
      <c r="D156" s="104"/>
      <c r="E156" s="104"/>
      <c r="F156" s="104" t="str">
        <f>IF(E79&gt;E154,E79-E154," ")</f>
        <v xml:space="preserve"> </v>
      </c>
      <c r="G156" s="86" t="str">
        <f t="shared" si="2"/>
        <v/>
      </c>
    </row>
    <row r="157" spans="1:7" ht="21" thickBot="1" x14ac:dyDescent="0.3">
      <c r="A157" s="159"/>
      <c r="B157" s="160"/>
      <c r="C157" s="141" t="s">
        <v>111</v>
      </c>
      <c r="D157" s="42"/>
      <c r="E157" s="42"/>
      <c r="F157" s="175"/>
      <c r="G157" s="100" t="str">
        <f t="shared" si="2"/>
        <v/>
      </c>
    </row>
    <row r="158" spans="1:7" ht="15.75" thickBot="1" x14ac:dyDescent="0.3">
      <c r="A158" s="165"/>
      <c r="B158" s="151"/>
      <c r="C158" s="151"/>
      <c r="D158" s="151"/>
      <c r="E158" s="157"/>
      <c r="F158" s="158"/>
      <c r="G158" s="182"/>
    </row>
    <row r="159" spans="1:7" x14ac:dyDescent="0.25">
      <c r="A159" s="149"/>
      <c r="B159" s="168"/>
      <c r="C159" s="168"/>
      <c r="D159" s="168"/>
      <c r="E159" s="168"/>
      <c r="F159" s="169"/>
      <c r="G159" s="185"/>
    </row>
    <row r="160" spans="1:7" x14ac:dyDescent="0.25">
      <c r="A160" s="149"/>
      <c r="B160" s="168"/>
      <c r="C160" s="168"/>
      <c r="D160" s="168"/>
      <c r="E160" s="168"/>
      <c r="F160" s="169"/>
      <c r="G160" s="185"/>
    </row>
    <row r="161" spans="1:8" ht="23.25" x14ac:dyDescent="0.35">
      <c r="A161" s="188"/>
      <c r="B161" s="189"/>
      <c r="C161" s="189" t="s">
        <v>113</v>
      </c>
      <c r="D161" s="189"/>
      <c r="E161" s="189" t="s">
        <v>84</v>
      </c>
      <c r="F161" s="190"/>
      <c r="G161" s="191"/>
      <c r="H161" s="170"/>
    </row>
    <row r="162" spans="1:8" ht="23.25" x14ac:dyDescent="0.35">
      <c r="A162" s="188"/>
      <c r="B162" s="189"/>
      <c r="C162" s="189"/>
      <c r="D162" s="189"/>
      <c r="E162" s="189"/>
      <c r="F162" s="190"/>
      <c r="G162" s="191"/>
      <c r="H162" s="170"/>
    </row>
    <row r="163" spans="1:8" ht="23.25" x14ac:dyDescent="0.35">
      <c r="A163" s="188"/>
      <c r="B163" s="189"/>
      <c r="C163" s="189" t="s">
        <v>80</v>
      </c>
      <c r="D163" s="189"/>
      <c r="E163" s="189"/>
      <c r="F163" s="190"/>
      <c r="G163" s="191"/>
      <c r="H163" s="170"/>
    </row>
    <row r="164" spans="1:8" x14ac:dyDescent="0.25">
      <c r="A164" s="149"/>
      <c r="B164" s="168"/>
      <c r="C164" s="168"/>
      <c r="D164" s="168"/>
      <c r="E164" s="168"/>
      <c r="F164" s="169"/>
      <c r="G164" s="185"/>
    </row>
    <row r="165" spans="1:8" x14ac:dyDescent="0.25">
      <c r="A165" s="149"/>
      <c r="B165" s="168"/>
      <c r="C165" s="168"/>
      <c r="D165" s="168"/>
      <c r="E165" s="168"/>
      <c r="F165" s="169"/>
      <c r="G165" s="185"/>
    </row>
    <row r="166" spans="1:8" x14ac:dyDescent="0.25">
      <c r="A166" s="149"/>
      <c r="B166" s="168"/>
      <c r="C166" s="168"/>
      <c r="D166" s="168"/>
      <c r="E166" s="168"/>
      <c r="F166" s="169"/>
      <c r="G166" s="185"/>
    </row>
    <row r="167" spans="1:8" ht="15.75" thickBot="1" x14ac:dyDescent="0.3">
      <c r="A167" s="192"/>
      <c r="B167" s="193"/>
      <c r="C167" s="193"/>
      <c r="D167" s="193"/>
      <c r="E167" s="193"/>
      <c r="F167" s="194"/>
      <c r="G167" s="195"/>
    </row>
    <row r="168" spans="1:8" x14ac:dyDescent="0.25">
      <c r="A168" s="106"/>
      <c r="B168" s="106"/>
      <c r="C168" s="106"/>
      <c r="D168" s="106"/>
      <c r="E168" s="106"/>
      <c r="F168" s="107"/>
      <c r="G168" s="107"/>
    </row>
    <row r="169" spans="1:8" x14ac:dyDescent="0.25">
      <c r="A169" s="106"/>
      <c r="B169" s="106"/>
      <c r="C169" s="106"/>
      <c r="D169" s="106"/>
      <c r="E169" s="106"/>
      <c r="F169" s="107"/>
      <c r="G169" s="107"/>
    </row>
    <row r="170" spans="1:8" x14ac:dyDescent="0.25">
      <c r="A170" s="106"/>
      <c r="B170" s="106"/>
      <c r="C170" s="106"/>
      <c r="D170" s="106"/>
      <c r="E170" s="106"/>
      <c r="F170" s="107"/>
      <c r="G170" s="107"/>
    </row>
    <row r="171" spans="1:8" x14ac:dyDescent="0.25">
      <c r="A171" s="106"/>
      <c r="B171" s="106"/>
      <c r="C171" s="106"/>
      <c r="D171" s="106"/>
      <c r="E171" s="106"/>
      <c r="F171" s="107"/>
      <c r="G171" s="107"/>
    </row>
  </sheetData>
  <mergeCells count="5">
    <mergeCell ref="A86:C86"/>
    <mergeCell ref="A3:G3"/>
    <mergeCell ref="A4:G4"/>
    <mergeCell ref="A5:C5"/>
    <mergeCell ref="A83:C83"/>
  </mergeCells>
  <phoneticPr fontId="11" type="noConversion"/>
  <pageMargins left="0.23622047244094491" right="0.23622047244094491" top="0.39370078740157483" bottom="0.55118110236220474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prévisionnel  2011</vt:lpstr>
      <vt:lpstr>Compte de résultat 2010</vt:lpstr>
      <vt:lpstr>Compte de résultat 2012</vt:lpstr>
      <vt:lpstr>'Budget prévisionnel  2011'!Zone_d_impression</vt:lpstr>
      <vt:lpstr>'Compte de résultat 2010'!Zone_d_impression</vt:lpstr>
    </vt:vector>
  </TitlesOfParts>
  <Company>EXPERT COMPTABLE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SEIGNERE-LAGRAULET</dc:creator>
  <cp:lastModifiedBy>SPORT-RESP</cp:lastModifiedBy>
  <cp:lastPrinted>2018-02-06T14:06:17Z</cp:lastPrinted>
  <dcterms:created xsi:type="dcterms:W3CDTF">2002-07-29T07:47:35Z</dcterms:created>
  <dcterms:modified xsi:type="dcterms:W3CDTF">2018-10-03T11:47:56Z</dcterms:modified>
</cp:coreProperties>
</file>